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0" yWindow="0" windowWidth="19200" windowHeight="11460"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69" i="79" l="1"/>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B100" i="79" s="1"/>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B151" i="79" s="1"/>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95" i="79"/>
  <c r="B32" i="79"/>
  <c r="A389" i="79"/>
  <c r="B208"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<sst xmlns="http://schemas.openxmlformats.org/spreadsheetml/2006/main" count="21729" uniqueCount="10425">
  <si>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</si>
  <si>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</si>
  <si>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</si>
  <si>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</si>
  <si>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</si>
  <si>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</si>
  <si>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</si>
  <si>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</si>
  <si>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</si>
  <si>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</si>
  <si>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</si>
  <si>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</si>
  <si>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</si>
  <si>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</si>
  <si>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</si>
  <si>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</si>
  <si>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</si>
  <si>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</si>
  <si>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</si>
  <si>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</si>
  <si>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</si>
  <si>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</si>
  <si>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</si>
  <si>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</si>
  <si>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</si>
  <si>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</si>
  <si>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</si>
  <si>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</si>
  <si>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</si>
  <si>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</si>
  <si>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</si>
  <si>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</si>
  <si>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</si>
  <si>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</si>
  <si>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</si>
  <si>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</si>
  <si>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</si>
  <si>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</si>
  <si>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</si>
  <si>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</si>
  <si>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</si>
  <si>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</si>
  <si>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</si>
  <si>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</si>
  <si>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</si>
  <si>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</si>
  <si>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</si>
  <si>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</si>
  <si>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</si>
  <si>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</si>
  <si>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</si>
  <si>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</si>
  <si>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</si>
  <si>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</si>
  <si>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</si>
  <si>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</si>
  <si>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</si>
  <si>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</si>
  <si>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</si>
  <si>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</si>
  <si>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</si>
  <si>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</si>
  <si>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</si>
  <si>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</si>
  <si>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</si>
  <si>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</si>
  <si>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</si>
  <si>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</si>
  <si>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</si>
  <si>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</si>
  <si>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</si>
  <si>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</si>
  <si>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</si>
  <si>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</si>
  <si>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</si>
  <si>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</si>
  <si>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</si>
  <si>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</si>
  <si>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</si>
  <si>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</si>
  <si>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</si>
  <si>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</si>
  <si>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</si>
  <si>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</si>
  <si>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</si>
  <si>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</si>
  <si>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</si>
  <si>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</si>
  <si>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</si>
  <si>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</si>
  <si>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</si>
  <si>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</si>
  <si>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</si>
  <si>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</si>
  <si>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</si>
  <si>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</si>
  <si>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</si>
  <si>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</si>
  <si>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</si>
  <si>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</si>
  <si>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</si>
  <si>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</si>
  <si>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</si>
  <si>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</si>
  <si>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</si>
  <si>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</si>
  <si>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</si>
  <si>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</si>
  <si>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</si>
  <si>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</si>
  <si>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</si>
  <si>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</si>
  <si>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</si>
  <si>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</si>
  <si>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</si>
  <si>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</si>
  <si>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</si>
  <si>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</si>
  <si>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</si>
  <si>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</si>
  <si>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</si>
  <si>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</si>
  <si>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</si>
  <si>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</si>
  <si>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</si>
  <si>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</si>
  <si>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</si>
  <si>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</si>
  <si>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</si>
  <si>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</si>
  <si>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</si>
  <si>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</si>
  <si>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</si>
  <si>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</si>
  <si>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</si>
  <si>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</si>
  <si>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</si>
  <si>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</si>
  <si>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</si>
  <si>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</si>
  <si>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</si>
  <si>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</si>
  <si>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</si>
  <si>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</si>
  <si>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</si>
  <si>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</si>
  <si>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</si>
  <si>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</si>
  <si>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</si>
  <si>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</si>
  <si>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</si>
  <si>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</si>
  <si>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</si>
  <si>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</si>
  <si>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</si>
  <si>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</si>
  <si>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</si>
  <si>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</si>
  <si>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</si>
  <si>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</si>
  <si>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</si>
  <si>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</si>
  <si>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</si>
  <si>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</si>
  <si>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</si>
  <si>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</si>
  <si>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</si>
  <si>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</si>
  <si>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</si>
  <si>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</si>
  <si>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</si>
  <si>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</si>
  <si>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</si>
  <si>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</si>
  <si>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</si>
  <si>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</si>
  <si>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</si>
  <si>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</si>
  <si>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</si>
  <si>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</si>
  <si>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</si>
  <si>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</si>
  <si>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</si>
  <si>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</si>
  <si>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</si>
  <si>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</si>
  <si>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</si>
  <si>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</si>
  <si>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</si>
  <si>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</si>
  <si>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</si>
  <si>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</si>
  <si>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</si>
  <si>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</si>
  <si>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</si>
  <si>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</si>
  <si>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</si>
  <si>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</si>
  <si>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</si>
  <si>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</si>
  <si>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</si>
  <si>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</si>
  <si>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</si>
  <si>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</si>
  <si>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</si>
  <si>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</si>
  <si>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</si>
  <si>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</si>
  <si>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</si>
  <si>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</si>
  <si>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</si>
  <si>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</si>
  <si>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</si>
  <si>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</si>
  <si>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</si>
  <si>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</si>
  <si>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</si>
  <si>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</si>
  <si>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</si>
  <si>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</si>
  <si>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</si>
  <si>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</si>
  <si>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</si>
  <si>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</si>
  <si>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</si>
  <si>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</si>
  <si>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</si>
  <si>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</si>
  <si>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</si>
  <si>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</si>
  <si>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</si>
  <si>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</si>
  <si>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</si>
  <si>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</si>
  <si>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</si>
  <si>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</si>
  <si>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</si>
  <si>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</si>
  <si>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</si>
  <si>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</si>
  <si>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</si>
  <si>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</si>
  <si>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</si>
  <si>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</si>
  <si>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</si>
  <si>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</si>
  <si>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</si>
  <si>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</si>
  <si>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</si>
  <si>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</si>
  <si>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</si>
  <si>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</si>
  <si>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</si>
  <si>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</si>
  <si>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</si>
  <si>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</si>
  <si>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</si>
  <si>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</si>
  <si>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</si>
  <si>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</si>
  <si>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</si>
  <si>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</si>
  <si>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</si>
  <si>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</si>
  <si>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</si>
  <si>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</si>
  <si>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</si>
  <si>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</si>
  <si>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</si>
  <si>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</si>
  <si>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</si>
  <si>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</si>
  <si>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</si>
  <si>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</si>
  <si>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</si>
  <si>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</si>
  <si>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</si>
  <si>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</si>
  <si>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</si>
  <si>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</si>
  <si>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</si>
  <si>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</si>
  <si>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</si>
  <si>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</si>
  <si>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</si>
  <si>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</si>
  <si>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</si>
  <si>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</si>
  <si>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</si>
  <si>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</si>
  <si>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</si>
  <si>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</si>
  <si>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</si>
  <si>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</si>
  <si>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</si>
  <si>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</si>
  <si>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</si>
  <si>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</si>
  <si>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</si>
  <si>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</si>
  <si>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</si>
  <si>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</si>
  <si>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</si>
  <si>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</si>
  <si>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</si>
  <si>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</si>
  <si>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</si>
  <si>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</si>
  <si>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</si>
  <si>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</si>
  <si>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</si>
  <si>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</si>
  <si>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</si>
  <si>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</si>
  <si>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</si>
  <si>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</si>
  <si>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</si>
  <si>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</si>
  <si>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</si>
  <si>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</si>
  <si>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</si>
  <si>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</si>
  <si>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</si>
  <si>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</si>
  <si>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</si>
  <si>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</si>
  <si>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</si>
  <si>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</si>
  <si>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</si>
  <si>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</si>
  <si>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</si>
  <si>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</si>
  <si>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</si>
  <si>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</si>
  <si>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</si>
  <si>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</si>
  <si>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</si>
  <si>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</si>
  <si>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</si>
  <si>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</si>
  <si>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</si>
  <si>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</si>
  <si>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</si>
  <si>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</si>
  <si>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</si>
  <si>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</si>
  <si>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</si>
  <si>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</si>
  <si>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</si>
  <si>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</si>
  <si>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</si>
  <si>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</si>
  <si>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</si>
  <si>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</si>
  <si>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</si>
  <si>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</si>
  <si>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</si>
  <si>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</si>
  <si>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</si>
  <si>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</si>
  <si>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</si>
  <si>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</si>
  <si>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</si>
  <si>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</si>
  <si>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</si>
  <si>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</si>
  <si>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</si>
  <si>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</si>
  <si>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</si>
  <si>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</si>
  <si>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</si>
  <si>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</si>
  <si>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</si>
  <si>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</si>
  <si>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</si>
  <si>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</si>
  <si>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</si>
  <si>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</si>
  <si>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</si>
  <si>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</si>
  <si>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</si>
  <si>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</si>
  <si>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</si>
  <si>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</si>
  <si>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</si>
  <si>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</si>
  <si>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</si>
  <si>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</si>
  <si>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</si>
  <si>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</si>
  <si>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</si>
  <si>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</si>
  <si>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</si>
  <si>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</si>
  <si>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</si>
  <si>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</si>
  <si>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</si>
  <si>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</si>
  <si>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</si>
  <si>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</si>
  <si>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</si>
  <si>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</si>
  <si>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</si>
  <si>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</si>
  <si>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</si>
  <si>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</si>
  <si>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</si>
  <si>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</si>
  <si>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</si>
  <si>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</si>
  <si>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</si>
  <si>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</si>
  <si>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</si>
  <si>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</si>
  <si>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</si>
  <si>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</si>
  <si>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</si>
  <si>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</si>
  <si>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</si>
  <si>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</si>
  <si>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</si>
  <si>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</si>
  <si>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</si>
  <si>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</si>
  <si>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</si>
  <si>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</si>
  <si>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</si>
  <si>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</si>
  <si>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</si>
  <si>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</si>
  <si>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</si>
  <si>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</si>
  <si>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</si>
  <si>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</si>
  <si>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</si>
  <si>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</si>
  <si>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</si>
  <si>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</si>
  <si>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</si>
  <si>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</si>
  <si>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</si>
  <si>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</si>
  <si>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</si>
  <si>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</si>
  <si>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</si>
  <si>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</si>
  <si>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</si>
  <si>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</si>
  <si>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</si>
  <si>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</si>
  <si>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</si>
  <si>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</si>
  <si>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</si>
  <si>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</si>
  <si>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</si>
  <si>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</si>
  <si>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</si>
  <si>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</si>
  <si>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</si>
  <si>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</si>
  <si>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</si>
  <si>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</si>
  <si>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</si>
  <si>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</si>
  <si>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</si>
  <si>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</si>
  <si>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</si>
  <si>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</si>
  <si>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</si>
  <si>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</si>
  <si>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</si>
  <si>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</si>
  <si>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</si>
  <si>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</si>
  <si>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</si>
  <si>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</si>
  <si>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</si>
  <si>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</si>
  <si>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</si>
  <si>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</si>
  <si>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</si>
  <si>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</si>
  <si>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</si>
  <si>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</si>
  <si>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</si>
  <si>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</si>
  <si>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</si>
  <si>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</si>
  <si>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</si>
  <si>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</si>
  <si>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</si>
  <si>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</si>
  <si>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</si>
  <si>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</si>
  <si>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</si>
  <si>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</si>
  <si>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</si>
  <si>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</si>
  <si>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</si>
  <si>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</si>
  <si>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</si>
  <si>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</si>
  <si>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</si>
  <si>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</si>
  <si>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</si>
  <si>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</si>
  <si>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</si>
  <si>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</si>
  <si>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</si>
  <si>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</si>
  <si>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</si>
  <si>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</si>
  <si>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</si>
  <si>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</si>
  <si>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</si>
  <si>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</si>
  <si>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</si>
  <si>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</si>
  <si>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</si>
  <si>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</si>
  <si>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</si>
  <si>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</si>
  <si>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</si>
  <si>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</si>
  <si>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</si>
  <si>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</si>
  <si>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</si>
  <si>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</si>
  <si>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</si>
  <si>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</si>
  <si>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</si>
  <si>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</si>
  <si>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</si>
  <si>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</si>
  <si>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</si>
  <si>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</si>
  <si>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</si>
  <si>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</si>
  <si>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</si>
  <si>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</si>
  <si>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</si>
  <si>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</si>
  <si>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</si>
  <si>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</si>
  <si>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</si>
  <si>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</si>
  <si>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</si>
  <si>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</si>
  <si>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</si>
  <si>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</si>
  <si>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</si>
  <si>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</si>
  <si>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</si>
  <si>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</si>
  <si>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</si>
  <si>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</si>
  <si>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</si>
  <si>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</si>
  <si>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</si>
  <si>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</si>
  <si>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</si>
  <si>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</si>
  <si>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</si>
  <si>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</si>
  <si>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</si>
  <si>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</si>
  <si>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</si>
  <si>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</si>
  <si>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</si>
  <si>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</si>
  <si>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</si>
  <si>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</si>
  <si>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</si>
  <si>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</si>
  <si>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</si>
  <si>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</si>
  <si>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</si>
  <si>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</si>
  <si>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</si>
  <si>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</si>
  <si>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</si>
  <si>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</si>
  <si>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</si>
  <si>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</si>
  <si>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</si>
  <si>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</si>
  <si>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</si>
  <si>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</si>
  <si>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</si>
  <si>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</si>
  <si>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</si>
  <si>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</si>
  <si>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</si>
  <si>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</si>
  <si>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</si>
  <si>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</si>
  <si>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</si>
  <si>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</si>
  <si>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</si>
  <si>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</si>
  <si>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</si>
  <si>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</si>
  <si>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</si>
  <si>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</si>
  <si>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</si>
  <si>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</si>
  <si>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</si>
  <si>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</si>
  <si>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</si>
  <si>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</si>
  <si>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</si>
  <si>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</si>
  <si>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</si>
  <si>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</si>
  <si>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</si>
  <si>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</si>
  <si>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</si>
  <si>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</si>
  <si>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</si>
  <si>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</si>
  <si>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</si>
  <si>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</si>
  <si>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</si>
  <si>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</si>
  <si>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</si>
  <si>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</si>
  <si>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</si>
  <si>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</si>
  <si>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</si>
  <si>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</si>
  <si>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</si>
  <si>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</si>
  <si>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</si>
  <si>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</si>
  <si>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</si>
  <si>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</si>
  <si>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</si>
  <si>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</si>
  <si>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</si>
  <si>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</si>
  <si>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</si>
  <si>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</si>
  <si>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</si>
  <si>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</si>
  <si>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</si>
  <si>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</si>
  <si>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</si>
  <si>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</si>
  <si>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</si>
  <si>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</si>
  <si>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</si>
  <si>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</si>
  <si>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</si>
  <si>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</si>
  <si>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</si>
  <si>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</si>
  <si>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</si>
  <si>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</si>
  <si>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</si>
  <si>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</si>
  <si>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</si>
  <si>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</si>
  <si>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</si>
  <si>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</si>
  <si>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</si>
  <si>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</si>
  <si>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</si>
  <si>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</si>
  <si>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</si>
  <si>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</si>
  <si>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</si>
  <si>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</si>
  <si>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</si>
  <si>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</si>
  <si>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</si>
  <si>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</si>
  <si>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</si>
  <si>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</si>
  <si>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</si>
  <si>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</si>
  <si>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</si>
  <si>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</si>
  <si>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</si>
  <si>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</si>
  <si>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</si>
  <si>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</si>
  <si>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</si>
  <si>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</si>
  <si>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</si>
  <si>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</si>
  <si>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</si>
  <si>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</si>
  <si>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</si>
  <si>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</si>
  <si>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</si>
  <si>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</si>
  <si>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</si>
  <si>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</si>
  <si>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</si>
  <si>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</si>
  <si>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</si>
  <si>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</si>
  <si>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</si>
  <si>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</si>
  <si>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</si>
  <si>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</si>
  <si>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</si>
  <si>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</si>
  <si>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</si>
  <si>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</si>
  <si>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</si>
  <si>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</si>
  <si>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</si>
  <si>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</si>
  <si>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</si>
  <si>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</si>
  <si>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</si>
  <si>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</si>
  <si>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</si>
  <si>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</si>
  <si>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</si>
  <si>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</si>
  <si>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</si>
  <si>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</si>
  <si>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</si>
  <si>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</si>
  <si>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</si>
  <si>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</si>
  <si>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</si>
  <si>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</si>
  <si>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</si>
  <si>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</si>
  <si>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</si>
  <si>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</si>
  <si>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</si>
  <si>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</si>
  <si>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</si>
  <si>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</si>
  <si>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</si>
  <si>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</si>
  <si>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</si>
  <si>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</si>
  <si>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</si>
  <si>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</si>
  <si>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</si>
  <si>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</si>
  <si>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</si>
  <si>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</si>
  <si>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</si>
  <si>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</si>
  <si>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</si>
  <si>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</si>
  <si>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</si>
  <si>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</si>
  <si>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</si>
  <si>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</si>
  <si>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</si>
  <si>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</si>
  <si>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</si>
  <si>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</si>
  <si>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</si>
  <si>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</si>
  <si>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</si>
  <si>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</si>
  <si>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</si>
  <si>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</si>
  <si>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</si>
  <si>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</si>
  <si>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</si>
  <si>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</si>
  <si>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</si>
  <si>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</si>
  <si>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</si>
  <si>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</si>
  <si>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</si>
  <si>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</si>
  <si>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</si>
  <si>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</si>
  <si>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</si>
  <si>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</si>
  <si>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</si>
  <si>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</si>
  <si>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</si>
  <si>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</si>
  <si>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</si>
  <si>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</si>
  <si>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</si>
  <si>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</si>
  <si>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</si>
  <si>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</si>
  <si>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</si>
  <si>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</si>
  <si>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</si>
  <si>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</si>
  <si>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</si>
  <si>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</si>
  <si>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</si>
  <si>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</si>
  <si>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</si>
  <si>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</si>
  <si>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</si>
  <si>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</si>
  <si>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</si>
  <si>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</si>
  <si>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</si>
  <si>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</si>
  <si>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</si>
  <si>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</si>
  <si>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</si>
  <si>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</si>
  <si>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</si>
  <si>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</si>
  <si>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</si>
  <si>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</si>
  <si>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</si>
  <si>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</si>
  <si>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</si>
  <si>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</si>
  <si>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</si>
  <si>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</si>
  <si>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</si>
  <si>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</si>
  <si>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</si>
  <si>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</si>
  <si>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</si>
  <si>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</si>
  <si>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</si>
  <si>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</si>
  <si>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</si>
  <si>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</si>
  <si>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</si>
  <si>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</si>
  <si>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</si>
  <si>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</si>
  <si>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</si>
  <si>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</si>
  <si>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</si>
  <si>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</si>
  <si>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</si>
  <si>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</si>
  <si>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</si>
  <si>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</si>
  <si>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</si>
  <si>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</si>
  <si>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</si>
  <si>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</si>
  <si>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</si>
  <si>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</si>
  <si>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</si>
  <si>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</si>
  <si>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</si>
  <si>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</si>
  <si>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</si>
  <si>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</si>
  <si>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</si>
  <si>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</si>
  <si>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</si>
  <si>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</si>
  <si>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</si>
  <si>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</si>
  <si>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</si>
  <si>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</si>
  <si>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</si>
  <si>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</si>
  <si>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</si>
  <si>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</si>
  <si>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</si>
  <si>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</si>
  <si>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</si>
  <si>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</si>
  <si>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</si>
  <si>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</si>
  <si>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</si>
  <si>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</si>
  <si>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</si>
  <si>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</si>
  <si>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</si>
  <si>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</si>
  <si>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</si>
  <si>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</si>
  <si>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</si>
  <si>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</si>
  <si>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</si>
  <si>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</si>
  <si>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</si>
  <si>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</si>
  <si>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</si>
  <si>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</si>
  <si>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</si>
  <si>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</si>
  <si>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</si>
  <si>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</si>
  <si>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</si>
  <si>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</si>
  <si>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</si>
  <si>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</si>
  <si>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</si>
  <si>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</si>
  <si>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</si>
  <si>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</si>
  <si>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</si>
  <si>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</si>
  <si>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</si>
  <si>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</si>
  <si>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</si>
  <si>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</si>
  <si>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</si>
  <si>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</si>
  <si>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</si>
  <si>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</si>
  <si>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</si>
  <si>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</si>
  <si>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</si>
  <si>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</si>
  <si>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</si>
  <si>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</si>
  <si>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</si>
  <si>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</si>
  <si>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</si>
  <si>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</si>
  <si>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</si>
  <si>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</si>
  <si>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</si>
  <si>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</si>
  <si>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</si>
  <si>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</si>
  <si>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</si>
  <si>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</si>
  <si>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</si>
  <si>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</si>
  <si>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</si>
  <si>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</si>
  <si>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</si>
  <si>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</si>
  <si>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</si>
  <si>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</si>
  <si>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</si>
  <si>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</si>
  <si>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</si>
  <si>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</si>
  <si>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</si>
  <si>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</si>
  <si>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</si>
  <si>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</si>
  <si>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</si>
  <si>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</si>
  <si>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</si>
  <si>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</si>
  <si>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</si>
  <si>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</si>
  <si>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</si>
  <si>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</si>
  <si>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</si>
  <si>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</si>
  <si>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</si>
  <si>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</si>
  <si>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</si>
  <si>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</si>
  <si>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</si>
  <si>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</si>
  <si>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</si>
  <si>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</si>
  <si>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</si>
  <si>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</si>
  <si>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</si>
  <si>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</si>
  <si>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</si>
  <si>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</si>
  <si>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</si>
  <si>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</si>
  <si>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</si>
  <si>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</si>
  <si>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</si>
  <si>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</si>
  <si>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</si>
  <si>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</si>
  <si>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</si>
  <si>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</si>
  <si>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</si>
  <si>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</si>
  <si>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</si>
  <si>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</si>
  <si>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</si>
  <si>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</si>
  <si>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</si>
  <si>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</si>
  <si>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</si>
  <si>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</si>
  <si>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</si>
  <si>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</si>
  <si>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</si>
  <si>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</si>
  <si>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</si>
  <si>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</si>
  <si>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</si>
  <si>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</si>
  <si>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</si>
  <si>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</si>
  <si>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</si>
  <si>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</si>
  <si>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</si>
  <si>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</si>
  <si>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</si>
  <si>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</si>
  <si>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</si>
  <si>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</si>
  <si>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</si>
  <si>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</si>
  <si>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</si>
  <si>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</si>
  <si>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</si>
  <si>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</si>
  <si>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</si>
  <si>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</si>
  <si>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</si>
  <si>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</si>
  <si>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</si>
  <si>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</si>
  <si>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</si>
  <si>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</si>
  <si>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</si>
  <si>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</si>
  <si>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</si>
  <si>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</si>
  <si>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</si>
  <si>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</si>
  <si>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</si>
  <si>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</si>
  <si>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</si>
  <si>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</si>
  <si>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</si>
  <si>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</si>
  <si>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</si>
  <si>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</si>
  <si>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</si>
  <si>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</si>
  <si>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</si>
  <si>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</si>
  <si>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</si>
  <si>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</si>
  <si>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</si>
  <si>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</si>
  <si>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</si>
  <si>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</si>
  <si>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</si>
  <si>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</si>
  <si>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</si>
  <si>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</si>
  <si>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</si>
  <si>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</si>
  <si>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</si>
  <si>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</si>
  <si>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</si>
  <si>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</si>
  <si>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</si>
  <si>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</si>
  <si>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</si>
  <si>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</si>
  <si>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</si>
  <si>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</si>
  <si>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</si>
  <si>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</si>
  <si>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</si>
  <si>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</si>
  <si>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</si>
  <si>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</si>
  <si>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</si>
  <si>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</si>
  <si>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</si>
  <si>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</si>
  <si>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</si>
  <si>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</si>
  <si>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</si>
  <si>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</si>
  <si>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</si>
  <si>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</si>
  <si>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</si>
  <si>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</si>
  <si>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</si>
  <si>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</si>
  <si>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</si>
  <si>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</si>
  <si>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</si>
  <si>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</si>
  <si>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</si>
  <si>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</si>
  <si>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</si>
  <si>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</si>
  <si>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</si>
  <si>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</si>
  <si>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</si>
  <si>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</si>
  <si>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</si>
  <si>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</si>
  <si>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</si>
  <si>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</si>
  <si>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</si>
  <si>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</si>
  <si>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</si>
  <si>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</si>
  <si>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</si>
  <si>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</si>
  <si>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</si>
  <si>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</si>
  <si>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</si>
  <si>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</si>
  <si>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</si>
  <si>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</si>
  <si>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</si>
  <si>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</si>
  <si>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</si>
  <si>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</si>
  <si>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</si>
  <si>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</si>
  <si>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</si>
  <si>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</si>
  <si>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</si>
  <si>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</si>
  <si>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</si>
  <si>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</si>
  <si>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</si>
  <si>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</si>
  <si>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</si>
  <si>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</si>
  <si>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</si>
  <si>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</si>
  <si>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</si>
  <si>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</si>
  <si>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</si>
  <si>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</si>
  <si>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</si>
  <si>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</si>
  <si>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</si>
  <si>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</si>
  <si>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</si>
  <si>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</si>
  <si>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</si>
  <si>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</si>
  <si>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</si>
  <si>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</si>
  <si>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</si>
  <si>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</si>
  <si>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</si>
  <si>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</si>
  <si>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</si>
  <si>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</si>
  <si>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</si>
  <si>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</si>
  <si>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</si>
  <si>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</si>
  <si>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</si>
  <si>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</si>
  <si>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</si>
  <si>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</si>
  <si>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</si>
  <si>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</si>
  <si>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</si>
  <si>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</si>
  <si>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</si>
  <si>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</si>
  <si>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</si>
  <si>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</si>
  <si>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</si>
  <si>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</si>
  <si>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</si>
  <si>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</si>
  <si>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</si>
  <si>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</si>
  <si>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</si>
  <si>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</si>
  <si>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</si>
  <si>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</si>
  <si>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</si>
  <si>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</si>
  <si>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</si>
  <si>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</si>
  <si>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</si>
  <si>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</si>
  <si>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</si>
  <si>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</si>
  <si>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</si>
  <si>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</si>
  <si>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</si>
  <si>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</si>
  <si>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</si>
  <si>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</si>
  <si>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</si>
  <si>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</si>
  <si>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</si>
  <si>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</si>
  <si>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</si>
  <si>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</si>
  <si>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</si>
  <si>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</si>
  <si>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</si>
  <si>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</si>
  <si>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</si>
  <si>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</si>
  <si>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</si>
  <si>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</si>
  <si>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</si>
  <si>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</si>
  <si>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</si>
  <si>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</si>
  <si>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</si>
  <si>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</si>
  <si>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</si>
  <si>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</si>
  <si>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</si>
  <si>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</si>
  <si>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</si>
  <si>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</si>
  <si>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</si>
  <si>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</si>
  <si>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</si>
  <si>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</si>
  <si>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</si>
  <si>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</si>
  <si>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</si>
  <si>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</si>
  <si>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</si>
  <si>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</si>
  <si>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</si>
  <si>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</si>
  <si>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</si>
  <si>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</si>
  <si>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</si>
  <si>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</si>
  <si>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</si>
  <si>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</si>
  <si>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</si>
  <si>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</si>
  <si>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</si>
  <si>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</si>
  <si>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</si>
  <si>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</si>
  <si>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</si>
  <si>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</si>
  <si>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</si>
  <si>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</si>
  <si>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</si>
  <si>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</si>
  <si>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</si>
  <si>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</si>
  <si>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</si>
  <si>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</si>
  <si>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</si>
  <si>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</si>
  <si>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</si>
  <si>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</si>
  <si>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</si>
  <si>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</si>
  <si>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</si>
  <si>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</si>
  <si>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</si>
  <si>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</si>
  <si>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</si>
  <si>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</si>
  <si>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</si>
  <si>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</si>
  <si>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</si>
  <si>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</si>
  <si>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</si>
  <si>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</si>
  <si>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</si>
  <si>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</si>
  <si>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</si>
  <si>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</si>
  <si>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</si>
  <si>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</si>
  <si>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</si>
  <si>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</si>
  <si>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</si>
  <si>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</si>
  <si>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</si>
  <si>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</si>
  <si>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</si>
  <si>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</si>
  <si>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</si>
  <si>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</si>
  <si>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</si>
  <si>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</si>
  <si>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</si>
  <si>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</si>
  <si>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</si>
  <si>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</si>
  <si>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</si>
  <si>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</si>
  <si>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</si>
  <si>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</si>
  <si>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</si>
  <si>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</si>
  <si>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</si>
  <si>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</si>
  <si>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</si>
  <si>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</si>
  <si>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</si>
  <si>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</si>
  <si>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</si>
  <si>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</si>
  <si>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</si>
  <si>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</si>
  <si>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</si>
  <si>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</si>
  <si>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</si>
  <si>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</si>
  <si>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</si>
  <si>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</si>
  <si>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</si>
  <si>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</si>
  <si>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</si>
  <si>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</si>
  <si>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</si>
  <si>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</si>
  <si>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</si>
  <si>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</si>
  <si>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</si>
  <si>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</si>
  <si>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</si>
  <si>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</si>
  <si>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</si>
  <si>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</si>
  <si>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</si>
  <si>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</si>
  <si>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</si>
  <si>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</si>
  <si>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</si>
  <si>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</si>
  <si>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</si>
  <si>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</si>
  <si>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</si>
  <si>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</si>
  <si>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</si>
  <si>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</si>
  <si>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</si>
  <si>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</si>
  <si>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</si>
  <si>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</si>
  <si>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</si>
  <si>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</si>
  <si>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</si>
  <si>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</si>
  <si>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</si>
  <si>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</si>
  <si>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</si>
  <si>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</si>
  <si>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</si>
  <si>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</si>
  <si>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</si>
  <si>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</si>
  <si>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</si>
  <si>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</si>
  <si>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</si>
  <si>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</si>
  <si>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</si>
  <si>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</si>
  <si>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</si>
  <si>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</si>
  <si>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</si>
  <si>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</si>
  <si>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</si>
  <si>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</si>
  <si>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</si>
  <si>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</si>
  <si>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</si>
  <si>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</si>
  <si>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</si>
  <si>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</si>
  <si>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</si>
  <si>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</si>
  <si>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</si>
  <si>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</si>
  <si>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</si>
  <si>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</si>
  <si>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</si>
  <si>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</si>
  <si>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</si>
  <si>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</si>
  <si>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</si>
  <si>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</si>
  <si>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</si>
  <si>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</si>
  <si>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</si>
  <si>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</si>
  <si>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</si>
  <si>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</si>
  <si>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</si>
  <si>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</si>
  <si>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</si>
  <si>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</si>
  <si>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</si>
  <si>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</si>
  <si>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</si>
  <si>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</si>
  <si>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</si>
  <si>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</si>
  <si>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</si>
  <si>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</si>
  <si>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</si>
  <si>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</si>
  <si>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</si>
  <si>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</si>
  <si>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</si>
  <si>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</si>
  <si>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</si>
  <si>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</si>
  <si>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</si>
  <si>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</si>
  <si>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</si>
  <si>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</si>
  <si>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</si>
  <si>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</si>
  <si>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</si>
  <si>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</si>
  <si>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</si>
  <si>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</si>
  <si>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</si>
  <si>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</si>
  <si>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</si>
  <si>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</si>
  <si>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</si>
  <si>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</si>
  <si>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</si>
  <si>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</si>
  <si>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</si>
  <si>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</si>
  <si>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</si>
  <si>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</si>
  <si>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</si>
  <si>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</si>
  <si>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</si>
  <si>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</si>
  <si>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</si>
  <si>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</si>
  <si>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</si>
  <si>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</si>
  <si>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</si>
  <si>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</si>
  <si>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</si>
  <si>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</si>
  <si>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</si>
  <si>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</si>
  <si>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</si>
  <si>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</si>
  <si>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</si>
  <si>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</si>
  <si>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</si>
  <si>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</si>
  <si>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</si>
  <si>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</si>
  <si>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</si>
  <si>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</si>
  <si>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</si>
  <si>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</si>
  <si>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</si>
  <si>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</si>
  <si>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</si>
  <si>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</si>
  <si>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</si>
  <si>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</si>
  <si>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</si>
  <si>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</si>
  <si>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</si>
  <si>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</si>
  <si>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</si>
  <si>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</si>
  <si>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</si>
  <si>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</si>
  <si>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</si>
  <si>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</si>
  <si>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</si>
  <si>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</si>
  <si>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</si>
  <si>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</si>
  <si>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</si>
  <si>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</si>
  <si>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</si>
  <si>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</si>
  <si>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</si>
  <si>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</si>
  <si>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</si>
  <si>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</si>
  <si>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</si>
  <si>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</si>
  <si>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</si>
  <si>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</si>
  <si>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</si>
  <si>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</si>
  <si>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</si>
  <si>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</si>
  <si>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</si>
  <si>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</si>
  <si>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</si>
  <si>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</si>
  <si>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</si>
  <si>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</si>
  <si>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</si>
  <si>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</si>
  <si>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</si>
  <si>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</si>
  <si>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</si>
  <si>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</si>
  <si>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</si>
  <si>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</si>
  <si>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</si>
  <si>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</si>
  <si>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</si>
  <si>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</si>
  <si>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</si>
  <si>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</si>
  <si>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</si>
  <si>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</si>
  <si>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</si>
  <si>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</si>
  <si>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</si>
  <si>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</si>
  <si>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</si>
  <si>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</si>
  <si>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</si>
  <si>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</si>
  <si>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</si>
  <si>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</si>
  <si>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</si>
  <si>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</si>
  <si>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</si>
  <si>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</si>
  <si>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</si>
  <si>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</si>
  <si>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</si>
  <si>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</si>
  <si>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</si>
  <si>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</si>
  <si>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</si>
  <si>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</si>
  <si>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</si>
  <si>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</si>
  <si>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</si>
  <si>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</si>
  <si>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</si>
  <si>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</si>
  <si>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</si>
  <si>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</si>
  <si>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</si>
  <si>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</si>
  <si>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</si>
  <si>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</si>
  <si>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</si>
  <si>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</si>
  <si>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</si>
  <si>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</si>
  <si>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</si>
  <si>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</si>
  <si>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</si>
  <si>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</si>
  <si>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</si>
  <si>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</si>
  <si>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</si>
  <si>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</si>
  <si>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</si>
  <si>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</si>
  <si>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</si>
  <si>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</si>
  <si>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</si>
  <si>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</si>
  <si>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</si>
  <si>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</si>
  <si>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</si>
  <si>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</si>
  <si>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</si>
  <si>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</si>
  <si>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</si>
  <si>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</si>
  <si>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</si>
  <si>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</si>
  <si>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</si>
  <si>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</si>
  <si>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</si>
  <si>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</si>
  <si>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</si>
  <si>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</si>
  <si>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</si>
  <si>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</si>
  <si>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</si>
  <si>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</si>
  <si>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</si>
  <si>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</si>
  <si>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</si>
  <si>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</si>
  <si>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</si>
  <si>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</si>
  <si>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</si>
  <si>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</si>
  <si>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</si>
  <si>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</si>
  <si>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</si>
  <si>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</si>
  <si>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</si>
  <si>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</si>
  <si>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</si>
  <si>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</si>
  <si>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</si>
  <si>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</si>
  <si>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</si>
  <si>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</si>
  <si>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</si>
  <si>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</si>
  <si>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</si>
  <si>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</si>
  <si>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</si>
  <si>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</si>
  <si>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</si>
  <si>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</si>
  <si>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</si>
  <si>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</si>
  <si>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</si>
  <si>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</si>
  <si>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</si>
  <si>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</si>
  <si>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</si>
  <si>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</si>
  <si>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</si>
  <si>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</si>
  <si>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</si>
  <si>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</si>
  <si>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</si>
  <si>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</si>
  <si>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</si>
  <si>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</si>
  <si>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</si>
  <si>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</si>
  <si>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</si>
  <si>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</si>
  <si>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</si>
  <si>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</si>
  <si>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</si>
  <si>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</si>
  <si>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</si>
  <si>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</si>
  <si>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</si>
  <si>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</si>
  <si>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</si>
  <si>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</si>
  <si>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</si>
  <si>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</si>
  <si>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</si>
  <si>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</si>
  <si>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</si>
  <si>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</si>
  <si>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</si>
  <si>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</si>
  <si>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</si>
  <si>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</si>
  <si>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</si>
  <si>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</si>
  <si>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</si>
  <si>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</si>
  <si>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</si>
  <si>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</si>
  <si>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</si>
  <si>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</si>
  <si>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</si>
  <si>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</si>
  <si>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</si>
  <si>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</si>
  <si>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</si>
  <si>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</si>
  <si>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</si>
  <si>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</si>
  <si>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</si>
  <si>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</si>
  <si>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</si>
  <si>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</si>
  <si>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</si>
  <si>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</si>
  <si>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</si>
  <si>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</si>
  <si>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</si>
  <si>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</si>
  <si>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</si>
  <si>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</si>
  <si>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</si>
  <si>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</si>
  <si>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</si>
  <si>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</si>
  <si>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</si>
  <si>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</si>
  <si>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</si>
  <si>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</si>
  <si>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</si>
  <si>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</si>
  <si>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</si>
  <si>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</si>
  <si>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</si>
  <si>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</si>
  <si>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</si>
  <si>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</si>
  <si>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</si>
  <si>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</si>
  <si>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</si>
  <si>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</si>
  <si>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</si>
  <si>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</si>
  <si>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</si>
  <si>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</si>
  <si>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</si>
  <si>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</si>
  <si>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</si>
  <si>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</si>
  <si>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</si>
  <si>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</si>
  <si>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</si>
  <si>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</si>
  <si>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</si>
  <si>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</si>
  <si>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</si>
  <si>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</si>
  <si>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</si>
  <si>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</si>
  <si>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</si>
  <si>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</si>
  <si>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</si>
  <si>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</si>
  <si>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</si>
  <si>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</si>
  <si>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</si>
  <si>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</si>
  <si>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</si>
  <si>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</si>
  <si>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</si>
  <si>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</si>
  <si>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</si>
  <si>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</si>
  <si>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</si>
  <si>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</si>
  <si>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</si>
  <si>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</si>
  <si>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</si>
  <si>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</si>
  <si>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</si>
  <si>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</si>
  <si>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</si>
  <si>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</si>
  <si>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</si>
  <si>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</si>
  <si>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</si>
  <si>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</si>
  <si>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</si>
  <si>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</si>
  <si>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</si>
  <si>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</si>
  <si>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</si>
  <si>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</si>
  <si>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</si>
  <si>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</si>
  <si>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</si>
  <si>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</si>
  <si>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</si>
  <si>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</si>
  <si>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</si>
  <si>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</si>
  <si>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</si>
  <si>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</si>
  <si>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</si>
  <si>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</si>
  <si>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</si>
  <si>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</si>
  <si>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</si>
  <si>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</si>
  <si>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</si>
  <si>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</si>
  <si>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</si>
  <si>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</si>
  <si>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</si>
  <si>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</si>
  <si>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</si>
  <si>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</si>
  <si>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</si>
  <si>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</si>
  <si>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</si>
  <si>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</si>
  <si>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</si>
  <si>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</si>
  <si>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</si>
  <si>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</si>
  <si>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</si>
  <si>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</si>
  <si>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</si>
  <si>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</si>
  <si>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</si>
  <si>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</si>
  <si>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</si>
  <si>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</si>
  <si>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</si>
  <si>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</si>
  <si>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</si>
  <si>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</si>
  <si>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</si>
  <si>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</si>
  <si>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</si>
  <si>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</si>
  <si>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</si>
  <si>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</si>
  <si>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</si>
  <si>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</si>
  <si>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</si>
  <si>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</si>
  <si>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</si>
  <si>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</si>
  <si>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</si>
  <si>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</si>
  <si>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</si>
  <si>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</si>
  <si>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</si>
  <si>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</si>
  <si>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</si>
  <si>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</si>
  <si>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</si>
  <si>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</si>
  <si>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</si>
  <si>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</si>
  <si>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</si>
  <si>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</si>
  <si>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</si>
  <si>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</si>
  <si>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</si>
  <si>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</si>
  <si>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</si>
  <si>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</si>
  <si>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</si>
  <si>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</si>
  <si>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</si>
  <si>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</si>
  <si>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</si>
  <si>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</si>
  <si>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</si>
  <si>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</si>
  <si>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</si>
  <si>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</si>
  <si>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</si>
  <si>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</si>
  <si>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</si>
  <si>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</si>
  <si>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</si>
  <si>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</si>
  <si>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</si>
  <si>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</si>
  <si>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</si>
  <si>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</si>
  <si>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</si>
  <si>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</si>
  <si>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</si>
  <si>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</si>
  <si>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</si>
  <si>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</si>
  <si>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</si>
  <si>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</si>
  <si>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</si>
  <si>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</si>
  <si>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</si>
  <si>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</si>
  <si>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</si>
  <si>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</si>
  <si>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</si>
  <si>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</si>
  <si>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</si>
  <si>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</si>
  <si>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</si>
  <si>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</si>
  <si>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</si>
  <si>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</si>
  <si>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</si>
  <si>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</si>
  <si>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</si>
  <si>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</si>
  <si>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</si>
  <si>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</si>
  <si>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</si>
  <si>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</si>
  <si>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</si>
  <si>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</si>
  <si>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</si>
  <si>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</si>
  <si>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</si>
  <si>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</si>
  <si>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</si>
  <si>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</si>
  <si>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</si>
  <si>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</si>
  <si>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</si>
  <si>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</si>
  <si>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</si>
  <si>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</si>
  <si>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</si>
  <si>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</si>
  <si>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</si>
  <si>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</si>
  <si>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</si>
  <si>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</si>
  <si>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</si>
  <si>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</si>
  <si>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</si>
  <si>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</si>
  <si>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</si>
  <si>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</si>
  <si>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</si>
  <si>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</si>
  <si>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</si>
  <si>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</si>
  <si>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</si>
  <si>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</si>
  <si>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</si>
  <si>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</si>
  <si>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</si>
  <si>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</si>
  <si>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</si>
  <si>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</si>
  <si>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</si>
  <si>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</si>
  <si>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</si>
  <si>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</si>
  <si>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</si>
  <si>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</si>
  <si>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</si>
  <si>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</si>
  <si>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</si>
  <si>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</si>
  <si>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</si>
  <si>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</si>
  <si>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</si>
  <si>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</si>
  <si>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</si>
  <si>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</si>
  <si>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</si>
  <si>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</si>
  <si>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</si>
  <si>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</si>
  <si>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</si>
  <si>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</si>
  <si>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</si>
  <si>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</si>
  <si>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</si>
  <si>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</si>
  <si>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</si>
  <si>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</si>
  <si>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</si>
  <si>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</si>
  <si>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</si>
  <si>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</si>
  <si>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</si>
  <si>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</si>
  <si>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</si>
  <si>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</si>
  <si>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</si>
  <si>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</si>
  <si>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</si>
  <si>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</si>
  <si>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</si>
  <si>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</si>
  <si>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</si>
  <si>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</si>
  <si>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</si>
  <si>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</si>
  <si>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</si>
  <si>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</si>
  <si>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</si>
  <si>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</si>
  <si>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</si>
  <si>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</si>
  <si>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</si>
  <si>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</si>
  <si>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</si>
  <si>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</si>
  <si>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</si>
  <si>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</si>
  <si>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</si>
  <si>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</si>
  <si>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</si>
  <si>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</si>
  <si>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</si>
  <si>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</si>
  <si>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</si>
  <si>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</si>
  <si>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</si>
  <si>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</si>
  <si>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</si>
  <si>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</si>
  <si>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</si>
  <si>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</si>
  <si>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</si>
  <si>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</si>
  <si>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</si>
  <si>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</si>
  <si>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</si>
  <si>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</si>
  <si>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</si>
  <si>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</si>
  <si>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</si>
  <si>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</si>
  <si>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</si>
  <si>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</si>
  <si>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</si>
  <si>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</si>
  <si>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</si>
  <si>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</si>
  <si>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</si>
  <si>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</si>
  <si>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</si>
  <si>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</si>
  <si>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</si>
  <si>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</si>
  <si>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</si>
  <si>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</si>
  <si>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</si>
  <si>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</si>
  <si>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</si>
  <si>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</si>
  <si>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</si>
  <si>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</si>
  <si>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</si>
  <si>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</si>
  <si>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</si>
  <si>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</si>
  <si>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</si>
  <si>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</si>
  <si>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</si>
  <si>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</si>
  <si>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</si>
  <si>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</si>
  <si>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</si>
  <si>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</si>
  <si>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</si>
  <si>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</si>
  <si>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</si>
  <si>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</si>
  <si>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</si>
  <si>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</si>
  <si>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</si>
  <si>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</si>
  <si>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</si>
  <si>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</si>
  <si>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</si>
  <si>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</si>
  <si>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</si>
  <si>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</si>
  <si>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</si>
  <si>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</si>
  <si>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</si>
  <si>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</si>
  <si>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</si>
  <si>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</si>
  <si>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</si>
  <si>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</si>
  <si>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</si>
  <si>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</si>
  <si>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</si>
  <si>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</si>
  <si>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</si>
  <si>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</si>
  <si>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</si>
  <si>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</si>
  <si>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</si>
  <si>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</si>
  <si>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</si>
  <si>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</si>
  <si>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</si>
  <si>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</si>
  <si>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</si>
  <si>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</si>
  <si>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</si>
  <si>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</si>
  <si>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</si>
  <si>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</si>
  <si>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</si>
  <si>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</si>
  <si>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</si>
  <si>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</si>
  <si>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</si>
  <si>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</si>
  <si>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</si>
  <si>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</si>
  <si>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</si>
  <si>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</si>
  <si>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</si>
  <si>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</si>
  <si>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</si>
  <si>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</si>
  <si>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</si>
  <si>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</si>
  <si>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</si>
  <si>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</si>
  <si>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</si>
  <si>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</si>
  <si>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</si>
  <si>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</si>
  <si>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</si>
  <si>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</si>
  <si>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</si>
  <si>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</si>
  <si>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</si>
  <si>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</si>
  <si>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</si>
  <si>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</si>
  <si>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</si>
  <si>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</si>
  <si>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</si>
  <si>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</si>
  <si>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</si>
  <si>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</si>
  <si>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</si>
  <si>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</si>
  <si>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</si>
  <si>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</si>
  <si>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</si>
  <si>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</si>
  <si>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</si>
  <si>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</si>
  <si>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</si>
  <si>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</si>
  <si>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</si>
  <si>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</si>
  <si>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</si>
  <si>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</si>
  <si>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</si>
  <si>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</si>
  <si>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</si>
  <si>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</si>
  <si>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</si>
  <si>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</si>
  <si>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</si>
  <si>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</si>
  <si>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</si>
  <si>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</si>
  <si>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</si>
  <si>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</si>
  <si>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</si>
  <si>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</si>
  <si>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</si>
  <si>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</si>
  <si>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</si>
  <si>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</si>
  <si>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</si>
  <si>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</si>
  <si>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</si>
  <si>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</si>
  <si>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</si>
  <si>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</si>
  <si>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</si>
  <si>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</si>
  <si>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</si>
  <si>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</si>
  <si>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</si>
  <si>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</si>
  <si>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</si>
  <si>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</si>
  <si>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</si>
  <si>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</si>
  <si>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</si>
  <si>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</si>
  <si>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</si>
  <si>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</si>
  <si>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</si>
  <si>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</si>
  <si>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</si>
  <si>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</si>
  <si>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</si>
  <si>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</si>
  <si>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</si>
  <si>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</si>
  <si>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</si>
  <si>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</si>
  <si>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</si>
  <si>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</si>
  <si>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</si>
  <si>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</si>
  <si>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</si>
  <si>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</si>
  <si>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</si>
  <si>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</si>
  <si>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</si>
  <si>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</si>
  <si>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</si>
  <si>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</si>
  <si>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</si>
  <si>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</si>
  <si>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</si>
  <si>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</si>
  <si>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</si>
  <si>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</si>
  <si>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</si>
  <si>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</si>
  <si>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</si>
  <si>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</si>
  <si>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</si>
  <si>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</si>
  <si>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</si>
  <si>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</si>
  <si>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</si>
  <si>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</si>
  <si>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</si>
  <si>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</si>
  <si>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</si>
  <si>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</si>
  <si>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</si>
  <si>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</si>
  <si>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</si>
  <si>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</si>
  <si>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</si>
  <si>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</si>
  <si>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</si>
  <si>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</si>
  <si>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</si>
  <si>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</si>
  <si>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</si>
  <si>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</si>
  <si>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</si>
  <si>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</si>
  <si>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</si>
  <si>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</si>
  <si>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</si>
  <si>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</si>
  <si>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</si>
  <si>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</si>
  <si>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</si>
  <si>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</si>
  <si>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</si>
  <si>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</si>
  <si>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</si>
  <si>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</si>
  <si>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</si>
  <si>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</si>
  <si>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</si>
  <si>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</si>
  <si>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</si>
  <si>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</si>
  <si>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</si>
  <si>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</si>
  <si>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</si>
  <si>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</si>
  <si>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</si>
  <si>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</si>
  <si>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</si>
  <si>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</si>
  <si>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</si>
  <si>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</si>
  <si>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</si>
  <si>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</si>
  <si>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</si>
  <si>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</si>
  <si>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</si>
  <si>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</si>
  <si>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</si>
  <si>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</si>
  <si>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</si>
  <si>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</si>
  <si>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</si>
  <si>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</si>
  <si>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</si>
  <si>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</si>
  <si>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</si>
  <si>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</si>
  <si>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</si>
  <si>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</si>
  <si>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</si>
  <si>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</si>
  <si>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</si>
  <si>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</si>
  <si>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</si>
  <si>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</si>
  <si>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</si>
  <si>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</si>
  <si>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</si>
  <si>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</si>
  <si>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</si>
  <si>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</si>
  <si>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</si>
  <si>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</si>
  <si>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</si>
  <si>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</si>
  <si>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</si>
  <si>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</si>
  <si>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</si>
  <si>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</si>
  <si>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</si>
  <si>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</si>
  <si>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</si>
  <si>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</si>
  <si>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</si>
  <si>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</si>
  <si>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</si>
  <si>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</si>
  <si>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</si>
  <si>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</si>
  <si>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</si>
  <si>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</si>
  <si>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</si>
  <si>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</si>
  <si>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</si>
  <si>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</si>
  <si>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</si>
  <si>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</si>
  <si>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</si>
  <si>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</si>
  <si>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</si>
  <si>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</si>
  <si>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</si>
  <si>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</si>
  <si>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</si>
  <si>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</si>
  <si>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</si>
  <si>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</si>
  <si>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</si>
  <si>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</si>
  <si>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</si>
  <si>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</si>
  <si>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</si>
  <si>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</si>
  <si>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</si>
  <si>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</si>
  <si>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</si>
  <si>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</si>
  <si>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</si>
  <si>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</si>
  <si>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</si>
  <si>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</si>
  <si>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</si>
  <si>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</si>
  <si>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</si>
  <si>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</si>
  <si>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</si>
  <si>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</si>
  <si>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</si>
  <si>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</si>
  <si>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</si>
  <si>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</si>
  <si>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</si>
  <si>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</si>
  <si>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</si>
  <si>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</si>
  <si>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</si>
  <si>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</si>
  <si>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</si>
  <si>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</si>
  <si>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</si>
  <si>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</si>
  <si>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</si>
  <si>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</si>
  <si>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</si>
  <si>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</si>
  <si>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</si>
  <si>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</si>
  <si>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</si>
  <si>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</si>
  <si>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</si>
  <si>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</si>
  <si>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</si>
  <si>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</si>
  <si>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</si>
  <si>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</si>
  <si>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</si>
  <si>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</si>
  <si>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</si>
  <si>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</si>
  <si>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</si>
  <si>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</si>
  <si>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</si>
  <si>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</si>
  <si>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</si>
  <si>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</si>
  <si>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</si>
  <si>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</si>
  <si>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</si>
  <si>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</si>
  <si>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</si>
  <si>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</si>
  <si>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</si>
  <si>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</si>
  <si>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</si>
  <si>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</si>
  <si>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</si>
  <si>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</si>
  <si>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</si>
  <si>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</si>
  <si>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</si>
  <si>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</si>
  <si>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</si>
  <si>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</si>
  <si>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</si>
  <si>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</si>
  <si>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</si>
  <si>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</si>
  <si>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</si>
  <si>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</si>
  <si>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</si>
  <si>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</si>
  <si>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</si>
  <si>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</si>
  <si>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</si>
  <si>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</si>
  <si>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</si>
  <si>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</si>
  <si>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</si>
  <si>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</si>
  <si>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</si>
  <si>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</si>
  <si>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</si>
  <si>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</si>
  <si>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</si>
  <si>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</si>
  <si>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</si>
  <si>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</si>
  <si>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</si>
  <si>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</si>
  <si>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</si>
  <si>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</si>
  <si>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</si>
  <si>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</si>
  <si>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</si>
  <si>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</si>
  <si>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</si>
  <si>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</si>
  <si>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</si>
  <si>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</si>
  <si>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</si>
  <si>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</si>
  <si>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</si>
  <si>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</si>
  <si>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</si>
  <si>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</si>
  <si>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</si>
  <si>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</si>
  <si>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</si>
  <si>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</si>
  <si>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</si>
  <si>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</si>
  <si>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</si>
  <si>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</si>
  <si>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</si>
  <si>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</si>
  <si>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</si>
  <si>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</si>
  <si>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</si>
  <si>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</si>
  <si>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</si>
  <si>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</si>
  <si>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</si>
  <si>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</si>
  <si>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</si>
  <si>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</si>
  <si>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</si>
  <si>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</si>
  <si>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</si>
  <si>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</si>
  <si>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</si>
  <si>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</si>
  <si>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</si>
  <si>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</si>
  <si>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</si>
  <si>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</si>
  <si>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</si>
  <si>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</si>
  <si>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</si>
  <si>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</si>
  <si>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</si>
  <si>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</si>
  <si>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</si>
  <si>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</si>
  <si>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</si>
  <si>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</si>
  <si>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</si>
  <si>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</si>
  <si>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</si>
  <si>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</si>
  <si>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</si>
  <si>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</si>
  <si>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</si>
  <si>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</si>
  <si>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</si>
  <si>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</si>
  <si>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</si>
  <si>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</si>
  <si>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</si>
  <si>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</si>
  <si>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</si>
  <si>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</si>
  <si>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</si>
  <si>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</si>
  <si>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</si>
  <si>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</si>
  <si>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</si>
  <si>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</si>
  <si>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</si>
  <si>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</si>
  <si>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</si>
  <si>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</si>
  <si>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</si>
  <si>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</si>
  <si>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</si>
  <si>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</si>
  <si>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</si>
  <si>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</si>
  <si>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</si>
  <si>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</si>
  <si>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</si>
  <si>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</si>
  <si>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</si>
  <si>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</si>
  <si>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</si>
  <si>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</si>
  <si>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</si>
  <si>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</si>
  <si>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</si>
  <si>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</si>
  <si>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</si>
  <si>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</si>
  <si>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</si>
  <si>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</si>
  <si>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</si>
  <si>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</si>
  <si>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</si>
  <si>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</si>
  <si>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</si>
  <si>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</si>
  <si>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</si>
  <si>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</si>
  <si>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</si>
  <si>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</si>
  <si>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</si>
  <si>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</si>
  <si>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</si>
  <si>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</si>
  <si>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</si>
  <si>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</si>
  <si>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</si>
  <si>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</si>
  <si>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</si>
  <si>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</si>
  <si>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</si>
  <si>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</si>
  <si>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</si>
  <si>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</si>
  <si>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</si>
  <si>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</si>
  <si>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</si>
  <si>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</si>
  <si>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</si>
  <si>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</si>
  <si>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</si>
  <si>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</si>
  <si>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</si>
  <si>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</si>
  <si>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</si>
  <si>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</si>
  <si>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</si>
  <si>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</si>
  <si>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</si>
  <si>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</si>
  <si>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</si>
  <si>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</si>
  <si>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</si>
  <si>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</si>
  <si>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</si>
  <si>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</si>
  <si>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</si>
  <si>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</si>
  <si>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</si>
  <si>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</si>
  <si>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</si>
  <si>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</si>
  <si>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</si>
  <si>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</si>
  <si>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</si>
  <si>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</si>
  <si>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</si>
  <si>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</si>
  <si>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</si>
  <si>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</si>
  <si>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</si>
  <si>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</si>
  <si>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</si>
  <si>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</si>
  <si>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</si>
  <si>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</si>
  <si>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</si>
  <si>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</si>
  <si>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</si>
  <si>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</si>
  <si>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</si>
  <si>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</si>
  <si>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</si>
  <si>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</si>
  <si>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</si>
  <si>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</si>
  <si>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</si>
  <si>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</si>
  <si>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</si>
  <si>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</si>
  <si>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</si>
  <si>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</si>
  <si>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</si>
  <si>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</si>
  <si>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</si>
  <si>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</si>
  <si>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</si>
  <si>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</si>
  <si>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</si>
  <si>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</si>
  <si>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</si>
  <si>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</si>
  <si>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</si>
  <si>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</si>
  <si>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</si>
  <si>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</si>
  <si>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</si>
  <si>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</si>
  <si>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</si>
  <si>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</si>
  <si>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</si>
  <si>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</si>
  <si>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</si>
  <si>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</si>
  <si>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</si>
  <si>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</si>
  <si>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</si>
  <si>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</si>
  <si>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</si>
  <si>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</si>
  <si>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</si>
  <si>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</si>
  <si>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</si>
  <si>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</si>
  <si>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</si>
  <si>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</si>
  <si>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</si>
  <si>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</si>
  <si>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</si>
  <si>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</si>
  <si>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</si>
  <si>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</si>
  <si>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</si>
  <si>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</si>
  <si>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</si>
  <si>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</si>
  <si>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</si>
  <si>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</si>
  <si>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</si>
  <si>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</si>
  <si>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</si>
  <si>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</si>
  <si>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</si>
  <si>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</si>
  <si>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</si>
  <si>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</si>
  <si>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</si>
  <si>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</si>
  <si>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</si>
  <si>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</si>
  <si>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</si>
  <si>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</si>
  <si>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</si>
  <si>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</si>
  <si>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</si>
  <si>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</si>
  <si>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</si>
  <si>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</si>
  <si>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</si>
  <si>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</si>
  <si>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</si>
  <si>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</si>
  <si>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</si>
  <si>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</si>
  <si>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</si>
  <si>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</si>
  <si>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</si>
  <si>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</si>
  <si>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</si>
  <si>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</si>
  <si>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</si>
  <si>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</si>
  <si>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</si>
  <si>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</si>
  <si>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</si>
  <si>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</si>
  <si>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</si>
  <si>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</si>
  <si>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</si>
  <si>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</si>
  <si>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</si>
  <si>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</si>
  <si>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</si>
  <si>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</si>
  <si>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</si>
  <si>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</si>
  <si>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</si>
  <si>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</si>
  <si>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</si>
  <si>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</si>
  <si>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</si>
  <si>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</si>
  <si>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</si>
  <si>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</si>
  <si>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</si>
  <si>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</si>
  <si>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</si>
  <si>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</si>
  <si>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</si>
  <si>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</si>
  <si>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</si>
  <si>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</si>
  <si>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</si>
  <si>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</si>
  <si>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</si>
  <si>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</si>
  <si>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</si>
  <si>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</si>
  <si>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</si>
  <si>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</si>
  <si>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</si>
  <si>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</si>
  <si>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</si>
  <si>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</si>
  <si>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</si>
  <si>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</si>
  <si>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</si>
  <si>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</si>
  <si>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</si>
  <si>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</si>
  <si>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</si>
  <si>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</si>
  <si>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</si>
  <si>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</si>
  <si>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</si>
  <si>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</si>
  <si>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</si>
  <si>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</si>
  <si>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</si>
  <si>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</si>
  <si>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</si>
  <si>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</si>
  <si>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</si>
  <si>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</si>
  <si>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</si>
  <si>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</si>
  <si>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</si>
  <si>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</si>
  <si>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</si>
  <si>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</si>
  <si>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</si>
  <si>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</si>
  <si>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</si>
  <si>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</si>
  <si>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</si>
  <si>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</si>
  <si>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</si>
  <si>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</si>
  <si>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</si>
  <si>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</si>
  <si>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</si>
  <si>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</si>
  <si>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</si>
  <si>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</si>
  <si>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</si>
  <si>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</si>
  <si>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</si>
  <si>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</si>
  <si>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</si>
  <si>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</si>
  <si>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</si>
  <si>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</si>
  <si>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</si>
  <si>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</si>
  <si>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</si>
  <si>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</si>
  <si>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</si>
  <si>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</si>
  <si>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</si>
  <si>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</si>
  <si>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</si>
  <si>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</si>
  <si>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</si>
  <si>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</si>
  <si>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</si>
  <si>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</si>
  <si>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</si>
  <si>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</si>
  <si>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</si>
  <si>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</si>
  <si>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</si>
  <si>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</si>
  <si>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</si>
  <si>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</si>
  <si>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</si>
  <si>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</si>
  <si>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</si>
  <si>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</si>
  <si>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</si>
  <si>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</si>
  <si>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</si>
  <si>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</si>
  <si>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</si>
  <si>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</si>
  <si>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</si>
  <si>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</si>
  <si>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</si>
  <si>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</si>
  <si>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</si>
  <si>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</si>
  <si>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</si>
  <si>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</si>
  <si>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</si>
  <si>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</si>
  <si>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</si>
  <si>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</si>
  <si>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</si>
  <si>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</si>
  <si>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</si>
  <si>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</si>
  <si>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</si>
  <si>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</si>
  <si>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</si>
  <si>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</si>
  <si>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</si>
  <si>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</si>
  <si>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</si>
  <si>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</si>
  <si>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</si>
  <si>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</si>
  <si>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</si>
  <si>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</si>
  <si>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</si>
  <si>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</si>
  <si>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</si>
  <si>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</si>
  <si>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</si>
  <si>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</si>
  <si>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</si>
  <si>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</si>
  <si>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</si>
  <si>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</si>
  <si>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</si>
  <si>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</si>
  <si>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</si>
  <si>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</si>
  <si>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</si>
  <si>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</si>
  <si>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</si>
  <si>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</si>
  <si>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</si>
  <si>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</si>
  <si>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</si>
  <si>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</si>
  <si>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</si>
  <si>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</si>
  <si>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</si>
  <si>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</si>
  <si>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</si>
  <si>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</si>
  <si>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</si>
  <si>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</si>
  <si>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</si>
  <si>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</si>
  <si>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</si>
  <si>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</si>
  <si>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</si>
  <si>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</si>
  <si>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</si>
  <si>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</si>
  <si>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</si>
  <si>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</si>
  <si>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</si>
  <si>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</si>
  <si>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</si>
  <si>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</si>
  <si>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</si>
  <si>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</si>
  <si>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</si>
  <si>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</si>
  <si>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</si>
  <si>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</si>
  <si>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</si>
  <si>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</si>
  <si>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</si>
  <si>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</si>
  <si>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</si>
  <si>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</si>
  <si>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</si>
  <si>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</si>
  <si>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</si>
  <si>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</si>
  <si>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</si>
  <si>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</si>
  <si>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</si>
  <si>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</si>
  <si>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</si>
  <si>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</si>
  <si>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</si>
  <si>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</si>
  <si>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</si>
  <si>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</si>
  <si>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</si>
  <si>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</si>
  <si>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</si>
  <si>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</si>
  <si>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</si>
  <si>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</si>
  <si>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</si>
  <si>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</si>
  <si>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</si>
  <si>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</si>
  <si>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</si>
  <si>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</si>
  <si>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</si>
  <si>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</si>
  <si>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</si>
  <si>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</si>
  <si>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</si>
  <si>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</si>
  <si>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</si>
  <si>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</si>
  <si>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</si>
  <si>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</si>
  <si>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</si>
  <si>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</si>
  <si>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</si>
  <si>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</si>
  <si>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</si>
  <si>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</si>
  <si>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</si>
  <si>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</si>
  <si>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</si>
  <si>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</si>
  <si>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</si>
  <si>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</si>
  <si>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</si>
  <si>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</si>
  <si>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</si>
  <si>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</si>
  <si>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</si>
  <si>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</si>
  <si>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</si>
  <si>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</si>
  <si>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</si>
  <si>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</si>
  <si>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</si>
  <si>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</si>
  <si>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</si>
  <si>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</si>
  <si>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</si>
  <si>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</si>
  <si>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</si>
  <si>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</si>
  <si>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</si>
  <si>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</si>
  <si>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</si>
  <si>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</si>
  <si>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</si>
  <si>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</si>
  <si>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</si>
  <si>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</si>
  <si>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</si>
  <si>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</si>
  <si>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</si>
  <si>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</si>
  <si>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</si>
  <si>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</si>
  <si>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</si>
  <si>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</si>
  <si>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</si>
  <si>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</si>
  <si>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</si>
  <si>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</si>
  <si>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</si>
  <si>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</si>
  <si>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</si>
  <si>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</si>
  <si>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</si>
  <si>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</si>
  <si>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</si>
  <si>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</si>
  <si>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</si>
  <si>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</si>
  <si>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</si>
  <si>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</si>
  <si>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</si>
  <si>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</si>
  <si>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</si>
  <si>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</si>
  <si>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</si>
  <si>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</si>
  <si>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</si>
  <si>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</si>
  <si>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</si>
  <si>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</si>
  <si>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</si>
  <si>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</si>
  <si>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</si>
  <si>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</si>
  <si>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</si>
  <si>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</si>
  <si>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</si>
  <si>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</si>
  <si>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</si>
  <si>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</si>
  <si>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</si>
  <si>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</si>
  <si>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</si>
  <si>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</si>
  <si>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</si>
  <si>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</si>
  <si>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</si>
  <si>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</si>
  <si>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</si>
  <si>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</si>
  <si>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</si>
  <si>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</si>
  <si>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</si>
  <si>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</si>
  <si>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</si>
  <si>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</si>
  <si>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</si>
  <si>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</si>
  <si>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</si>
  <si>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</si>
  <si>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</si>
  <si>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</si>
  <si>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</si>
  <si>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</si>
  <si>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</si>
  <si>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</si>
  <si>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</si>
  <si>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</si>
  <si>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</si>
  <si>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</si>
  <si>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</si>
  <si>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</si>
  <si>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</si>
  <si>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</si>
  <si>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</si>
  <si>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</si>
  <si>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</si>
  <si>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</si>
  <si>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</si>
  <si>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</si>
  <si>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</si>
  <si>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</si>
  <si>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</si>
  <si>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</si>
  <si>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</si>
  <si>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</si>
  <si>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</si>
  <si>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</si>
  <si>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</si>
  <si>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</si>
  <si>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</si>
  <si>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</si>
  <si>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</si>
  <si>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</si>
  <si>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</si>
  <si>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</si>
  <si>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</si>
  <si>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</si>
  <si>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</si>
  <si>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</si>
  <si>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</si>
  <si>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</si>
  <si>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</si>
  <si>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</si>
  <si>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</si>
  <si>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</si>
  <si>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</si>
  <si>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</si>
  <si>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</si>
  <si>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</si>
  <si>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</si>
  <si>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</si>
  <si>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</si>
  <si>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</si>
  <si>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</si>
  <si>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</si>
  <si>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</si>
  <si>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</si>
  <si>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</si>
  <si>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</si>
  <si>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</si>
  <si>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</si>
  <si>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</si>
  <si>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</si>
  <si>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</si>
  <si>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</si>
  <si>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</si>
  <si>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</si>
  <si>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</si>
  <si>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</si>
  <si>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</si>
  <si>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</si>
  <si>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</si>
  <si>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</si>
  <si>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</si>
  <si>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</si>
  <si>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</si>
  <si>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</si>
  <si>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</si>
  <si>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</si>
  <si>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</si>
  <si>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</si>
  <si>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</si>
  <si>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</si>
  <si>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</si>
  <si>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</si>
  <si>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</si>
  <si>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</si>
  <si>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</si>
  <si>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</si>
  <si>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</si>
  <si>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</si>
  <si>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</si>
  <si>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</si>
  <si>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</si>
  <si>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</si>
  <si>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</si>
  <si>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</si>
  <si>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</si>
  <si>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</si>
  <si>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</si>
  <si>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</si>
  <si>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</si>
  <si>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</si>
  <si>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</si>
  <si>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</si>
  <si>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</si>
  <si>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</si>
  <si>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</si>
  <si>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</si>
  <si>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</si>
  <si>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</si>
  <si>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</si>
  <si>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</si>
  <si>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</si>
  <si>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</si>
  <si>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</si>
  <si>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</si>
  <si>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</si>
  <si>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</si>
  <si>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</si>
  <si>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</si>
  <si>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</si>
  <si>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</si>
  <si>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</si>
  <si>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</si>
  <si>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</si>
  <si>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</si>
  <si>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</si>
  <si>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</si>
  <si>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</si>
  <si>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</si>
  <si>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</si>
  <si>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</si>
  <si>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</si>
  <si>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</si>
  <si>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</si>
  <si>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</si>
  <si>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</si>
  <si>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</si>
  <si>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</si>
  <si>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</si>
  <si>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</si>
  <si>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</si>
  <si>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</si>
  <si>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</si>
  <si>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</si>
  <si>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</si>
  <si>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</si>
  <si>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</si>
  <si>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</si>
  <si>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</si>
  <si>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</si>
  <si>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</si>
  <si>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</si>
  <si>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</si>
  <si>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</si>
  <si>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</si>
  <si>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</si>
  <si>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</si>
  <si>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</si>
  <si>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</si>
  <si>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</si>
  <si>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</si>
  <si>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</si>
  <si>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</si>
  <si>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</si>
  <si>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</si>
  <si>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</si>
  <si>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</si>
  <si>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</si>
  <si>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</si>
  <si>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</si>
  <si>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</si>
  <si>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</si>
  <si>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</si>
  <si>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</si>
  <si>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</si>
  <si>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</si>
  <si>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</si>
  <si>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</si>
  <si>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</si>
  <si>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</si>
  <si>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</si>
  <si>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</si>
  <si>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</si>
  <si>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</si>
  <si>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</si>
  <si>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</si>
  <si>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</si>
  <si>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</si>
  <si>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</si>
  <si>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</si>
  <si>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</si>
  <si>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</si>
  <si>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</si>
  <si>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</si>
  <si>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</si>
  <si>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</si>
  <si>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</si>
  <si>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</si>
  <si>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</si>
  <si>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</si>
  <si>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</si>
  <si>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</si>
  <si>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</si>
  <si>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</si>
  <si>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</si>
  <si>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</si>
  <si>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</si>
  <si>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</si>
  <si>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</si>
  <si>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</si>
  <si>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</si>
  <si>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</si>
  <si>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</si>
  <si>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</si>
  <si>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</si>
  <si>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</si>
  <si>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</si>
  <si>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</si>
  <si>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</si>
  <si>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</si>
  <si>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</si>
  <si>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</si>
  <si>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</si>
  <si>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</si>
  <si>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</si>
  <si>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</si>
  <si>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</si>
  <si>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</si>
  <si>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</si>
  <si>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</si>
  <si>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</si>
  <si>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</si>
  <si>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</si>
  <si>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</si>
  <si>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</si>
  <si>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</si>
  <si>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</si>
  <si>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</si>
  <si>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</si>
  <si>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</si>
  <si>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</si>
  <si>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</si>
  <si>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</si>
  <si>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</si>
  <si>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</si>
  <si>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</si>
  <si>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</si>
  <si>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</si>
  <si>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</si>
  <si>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</si>
  <si>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</si>
  <si>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</si>
  <si>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</si>
  <si>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</si>
  <si>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</si>
  <si>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</si>
  <si>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</si>
  <si>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</si>
  <si>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</si>
  <si>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</si>
  <si>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</si>
  <si>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</si>
  <si>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</si>
  <si>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</si>
  <si>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</si>
  <si>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</si>
  <si>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</si>
  <si>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</si>
  <si>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</si>
  <si>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</si>
  <si>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</si>
  <si>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</si>
  <si>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</si>
  <si>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</si>
  <si>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</si>
  <si>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</si>
  <si>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</si>
  <si>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</si>
  <si>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</si>
  <si>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</si>
  <si>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</si>
  <si>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</si>
  <si>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</si>
  <si>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</si>
  <si>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</si>
  <si>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</si>
  <si>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</si>
  <si>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</si>
  <si>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</si>
  <si>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</si>
  <si>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</si>
  <si>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</si>
  <si>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</si>
  <si>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</si>
  <si>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</si>
  <si>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</si>
  <si>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</si>
  <si>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</si>
  <si>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</si>
  <si>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</si>
  <si>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</si>
  <si>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</si>
  <si>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</si>
  <si>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</si>
  <si>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</si>
  <si>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</si>
  <si>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</si>
  <si>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</si>
  <si>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</si>
  <si>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</si>
  <si>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</si>
  <si>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</si>
  <si>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</si>
  <si>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</si>
  <si>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</si>
  <si>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</si>
  <si>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</si>
  <si>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</si>
  <si>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</si>
  <si>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</si>
  <si>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</si>
  <si>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</si>
  <si>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</si>
  <si>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</si>
  <si>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</si>
  <si>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</si>
  <si>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</si>
  <si>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</si>
  <si>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</si>
  <si>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</si>
  <si>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</si>
  <si>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</si>
  <si>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</si>
  <si>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</si>
  <si>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</si>
  <si>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</si>
  <si>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</si>
  <si>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</si>
  <si>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</si>
  <si>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</si>
  <si>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</si>
  <si>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</si>
  <si>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</si>
  <si>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</si>
  <si>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</si>
  <si>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</si>
  <si>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</si>
  <si>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</si>
  <si>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</si>
  <si>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</si>
  <si>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</si>
  <si>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</si>
  <si>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</si>
  <si>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</si>
  <si>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</si>
  <si>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</si>
  <si>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</si>
  <si>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</si>
  <si>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</si>
  <si>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</si>
  <si>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</si>
  <si>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</si>
  <si>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</si>
  <si>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</si>
  <si>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</si>
  <si>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</si>
  <si>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</si>
  <si>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</si>
  <si>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</si>
  <si>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</si>
  <si>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</si>
  <si>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</si>
  <si>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</si>
  <si>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</si>
  <si>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</si>
  <si>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</si>
  <si>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</si>
  <si>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</si>
  <si>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</si>
  <si>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</si>
  <si>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</si>
  <si>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</si>
  <si>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</si>
  <si>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</si>
  <si>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</si>
  <si>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</si>
  <si>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</si>
  <si>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</si>
  <si>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</si>
  <si>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</si>
  <si>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</si>
  <si>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</si>
  <si>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</si>
  <si>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</si>
  <si>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</si>
  <si>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</si>
  <si>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</si>
  <si>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</si>
  <si>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</si>
  <si>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</si>
  <si>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</si>
  <si>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</si>
  <si>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</si>
  <si>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</si>
  <si>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</si>
  <si>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</si>
  <si>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</si>
  <si>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</si>
  <si>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</si>
  <si>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</si>
  <si>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</si>
  <si>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</si>
  <si>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</si>
  <si>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</si>
  <si>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</si>
  <si>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</si>
  <si>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</si>
  <si>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</si>
  <si>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</si>
  <si>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</si>
  <si>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</si>
  <si>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</si>
  <si>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</si>
  <si>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</si>
  <si>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</si>
  <si>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</si>
  <si>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</si>
  <si>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</si>
  <si>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</si>
  <si>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</si>
  <si>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</si>
  <si>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</si>
  <si>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</si>
  <si>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</si>
  <si>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</si>
  <si>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</si>
  <si>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</si>
  <si>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</si>
  <si>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</si>
  <si>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</si>
  <si>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</si>
  <si>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</si>
  <si>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</si>
  <si>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</si>
  <si>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</si>
  <si>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</si>
  <si>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</si>
  <si>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</si>
  <si>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</si>
  <si>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</si>
  <si>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</si>
  <si>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</si>
  <si>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</si>
  <si>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</si>
  <si>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</si>
  <si>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</si>
  <si>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</si>
  <si>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</si>
  <si>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</si>
  <si>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</si>
  <si>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</si>
  <si>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</si>
  <si>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</si>
  <si>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</si>
  <si>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</si>
  <si>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</si>
  <si>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</si>
  <si>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</si>
  <si>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</si>
  <si>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</si>
  <si>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</si>
  <si>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</si>
  <si>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</si>
  <si>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</si>
  <si>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</si>
  <si>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</si>
  <si>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</si>
  <si>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</si>
  <si>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</si>
  <si>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</si>
  <si>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</si>
  <si>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</si>
  <si>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</si>
  <si>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</si>
  <si>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</si>
  <si>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</si>
  <si>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</si>
  <si>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</si>
  <si>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</si>
  <si>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</si>
  <si>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</si>
  <si>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</si>
  <si>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</si>
  <si>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</si>
  <si>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</si>
  <si>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</si>
  <si>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</si>
  <si>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</si>
  <si>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</si>
  <si>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</si>
  <si>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</si>
  <si>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</si>
  <si>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</si>
  <si>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</si>
  <si>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</si>
  <si>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</si>
  <si>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</si>
  <si>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</si>
  <si>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</si>
  <si>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</si>
  <si>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</si>
  <si>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</si>
  <si>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</si>
  <si>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</si>
  <si>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</si>
  <si>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</si>
  <si>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</si>
  <si>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</si>
  <si>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</si>
  <si>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</si>
  <si>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</si>
  <si>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</si>
  <si>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</si>
  <si>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</si>
  <si>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</si>
  <si>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</si>
  <si>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</si>
  <si>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</si>
  <si>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</si>
  <si>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</si>
  <si>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</si>
  <si>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</si>
  <si>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</si>
  <si>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</si>
  <si>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</si>
  <si>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</si>
  <si>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</si>
  <si>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</si>
  <si>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</si>
  <si>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</si>
  <si>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</si>
  <si>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</si>
  <si>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</si>
  <si>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</si>
  <si>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</si>
  <si>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</si>
  <si>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</si>
  <si>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</si>
  <si>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</si>
  <si>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</si>
  <si>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</si>
  <si>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</si>
  <si>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</si>
  <si>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</si>
  <si>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</si>
  <si>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</si>
  <si>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</si>
  <si>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</si>
  <si>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</si>
  <si>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</si>
  <si>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</si>
  <si>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</si>
  <si>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</si>
  <si>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</si>
  <si>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</si>
  <si>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</si>
  <si>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</si>
  <si>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</si>
  <si>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</si>
  <si>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</si>
  <si>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</si>
  <si>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</si>
  <si>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</si>
  <si>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</si>
  <si>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</si>
  <si>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</si>
  <si>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</si>
  <si>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</si>
  <si>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</si>
  <si>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</si>
  <si>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</si>
  <si>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</si>
  <si>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</si>
  <si>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</si>
  <si>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</si>
  <si>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</si>
  <si>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</si>
  <si>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</si>
  <si>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</si>
  <si>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</si>
  <si>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</si>
  <si>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</si>
  <si>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</si>
  <si>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</si>
  <si>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</si>
  <si>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</si>
  <si>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</si>
  <si>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</si>
  <si>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</si>
  <si>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</si>
  <si>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</si>
  <si>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</si>
  <si>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</si>
  <si>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</si>
  <si>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</si>
  <si>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</si>
  <si>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</si>
  <si>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</si>
  <si>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</si>
  <si>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</si>
  <si>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</si>
  <si>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</si>
  <si>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</si>
  <si>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</si>
  <si>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</si>
  <si>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</si>
  <si>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</si>
  <si>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</si>
  <si>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</si>
  <si>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</si>
  <si>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</si>
  <si>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</si>
  <si>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</si>
  <si>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</si>
  <si>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</si>
  <si>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</si>
  <si>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</si>
  <si>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</si>
  <si>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</si>
  <si>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</si>
  <si>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</si>
  <si>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</si>
  <si>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</si>
  <si>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</si>
  <si>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</si>
  <si>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</si>
  <si>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</si>
  <si>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</si>
  <si>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</si>
  <si>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</si>
  <si>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</si>
  <si>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</si>
  <si>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</si>
  <si>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</si>
  <si>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</si>
  <si>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</si>
  <si>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</si>
  <si>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</si>
  <si>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</si>
  <si>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</si>
  <si>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</si>
  <si>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</si>
  <si>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</si>
  <si>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</si>
  <si>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</si>
  <si>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</si>
  <si>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</si>
  <si>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</si>
  <si>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</si>
  <si>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</si>
  <si>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</si>
  <si>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</si>
  <si>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</si>
  <si>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</si>
  <si>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</si>
  <si>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</si>
  <si>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</si>
  <si>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</si>
  <si>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</si>
  <si>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</si>
  <si>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</si>
  <si>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</si>
  <si>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</si>
  <si>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</si>
  <si>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</si>
  <si>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</si>
  <si>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</si>
  <si>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</si>
  <si>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</si>
  <si>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</si>
  <si>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</si>
  <si>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</si>
  <si>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</si>
  <si>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</si>
  <si>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</si>
  <si>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</si>
  <si>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</si>
  <si>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</si>
  <si>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</si>
  <si>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</si>
  <si>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</si>
  <si>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</si>
  <si>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</si>
  <si>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</si>
  <si>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</si>
  <si>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</si>
  <si>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</si>
  <si>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</si>
  <si>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</si>
  <si>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</si>
  <si>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</si>
  <si>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</si>
  <si>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</si>
  <si>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</si>
  <si>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</si>
  <si>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</si>
  <si>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</si>
  <si>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</si>
  <si>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</si>
  <si>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</si>
  <si>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</si>
  <si>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</si>
  <si>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</si>
  <si>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</si>
  <si>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</si>
  <si>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</si>
  <si>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</si>
  <si>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</si>
  <si>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</si>
  <si>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</si>
  <si>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</si>
  <si>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</si>
  <si>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</si>
  <si>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</si>
  <si>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</si>
  <si>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</si>
  <si>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</si>
  <si>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</si>
  <si>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</si>
  <si>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</si>
  <si>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</si>
  <si>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</si>
  <si>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</si>
  <si>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</si>
  <si>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</si>
  <si>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</si>
  <si>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</si>
  <si>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</si>
  <si>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</si>
  <si>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</si>
  <si>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</si>
  <si>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</si>
  <si>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</si>
  <si>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</si>
  <si>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</si>
  <si>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</si>
  <si>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</si>
  <si>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</si>
  <si>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</si>
  <si>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</si>
  <si>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</si>
  <si>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</si>
  <si>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</si>
  <si>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</si>
  <si>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</si>
  <si>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</si>
  <si>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</si>
  <si>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</si>
  <si>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</si>
  <si>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</si>
  <si>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</si>
  <si>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</si>
  <si>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</si>
  <si>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</si>
  <si>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</si>
  <si>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</si>
  <si>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</si>
  <si>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</si>
  <si>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</si>
  <si>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</si>
  <si>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</si>
  <si>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</si>
  <si>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</si>
  <si>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</si>
  <si>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</si>
  <si>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</si>
  <si>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</si>
  <si>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</si>
  <si>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</si>
  <si>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</si>
  <si>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</si>
  <si>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</si>
  <si>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</si>
  <si>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</si>
  <si>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</si>
  <si>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</si>
  <si>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</si>
  <si>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</si>
  <si>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</si>
  <si>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</si>
  <si>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</si>
  <si>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</si>
  <si>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</si>
  <si>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</si>
  <si>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</si>
  <si>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</si>
  <si>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</si>
  <si>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</si>
  <si>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</si>
  <si>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</si>
  <si>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</si>
  <si>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</si>
  <si>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</si>
  <si>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</si>
  <si>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</si>
  <si>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</si>
  <si>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</si>
  <si>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</si>
  <si>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</si>
  <si>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</si>
  <si>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</si>
  <si>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</si>
  <si>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</si>
  <si>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</si>
  <si>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</si>
  <si>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</si>
  <si>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</si>
  <si>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</si>
  <si>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</si>
  <si>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</si>
  <si>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</si>
  <si>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</si>
  <si>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</si>
  <si>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</si>
  <si>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</si>
  <si>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</si>
  <si>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</si>
  <si>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</si>
  <si>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</si>
  <si>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</si>
  <si>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</si>
  <si>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</si>
  <si>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</si>
  <si>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</si>
  <si>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</si>
  <si>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</si>
  <si>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</si>
  <si>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</si>
  <si>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</si>
  <si>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</si>
  <si>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</si>
  <si>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</si>
  <si>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</si>
  <si>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</si>
  <si>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</si>
  <si>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</si>
  <si>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</si>
  <si>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</si>
  <si>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</si>
  <si>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</si>
  <si>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</si>
  <si>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</si>
  <si>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</si>
  <si>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</si>
  <si>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</si>
  <si>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</si>
  <si>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</si>
  <si>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</si>
  <si>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</si>
  <si>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</si>
  <si>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</si>
  <si>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</si>
  <si>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</si>
  <si>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</si>
  <si>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</si>
  <si>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</si>
  <si>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</si>
  <si>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</si>
  <si>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</si>
  <si>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</si>
  <si>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</si>
  <si>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</si>
  <si>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</si>
  <si>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</si>
  <si>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</si>
  <si>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</si>
  <si>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</si>
  <si>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</si>
  <si>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</si>
  <si>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</si>
  <si>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</si>
  <si>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</si>
  <si>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</si>
  <si>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</si>
  <si>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</si>
  <si>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</si>
  <si>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</si>
  <si>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</si>
  <si>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</si>
  <si>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</si>
  <si>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</si>
  <si>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</si>
  <si>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</si>
  <si>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</si>
  <si>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</si>
  <si>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</si>
  <si>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</si>
  <si>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</si>
  <si>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</si>
  <si>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</si>
  <si>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</si>
  <si>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</si>
  <si>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</si>
  <si>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</si>
  <si>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</si>
  <si>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</si>
  <si>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</si>
  <si>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</si>
  <si>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</si>
  <si>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</si>
  <si>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</si>
  <si>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</si>
  <si>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</si>
  <si>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</si>
  <si>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</si>
  <si>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</si>
  <si>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</si>
  <si>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</si>
  <si>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</si>
  <si>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</si>
  <si>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</si>
  <si>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</si>
  <si>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</si>
  <si>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</si>
  <si>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</si>
  <si>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</si>
  <si>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</si>
  <si>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</si>
  <si>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</si>
  <si>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</si>
  <si>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</si>
  <si>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</si>
  <si>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</si>
  <si>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</si>
  <si>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</si>
  <si>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</si>
  <si>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</si>
  <si>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</si>
  <si>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</si>
  <si>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</si>
  <si>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</si>
  <si>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</si>
  <si>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</si>
  <si>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</si>
  <si>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</si>
  <si>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</si>
  <si>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</si>
  <si>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</si>
  <si>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</si>
  <si>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</si>
  <si>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</si>
  <si>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</si>
  <si>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</si>
  <si>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</si>
  <si>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</si>
  <si>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</si>
  <si>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</si>
  <si>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</si>
  <si>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</si>
  <si>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</si>
  <si>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</si>
  <si>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</si>
  <si>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</si>
  <si>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</si>
  <si>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</si>
  <si>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</si>
  <si>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</si>
  <si>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</si>
  <si>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</si>
  <si>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</si>
  <si>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</si>
  <si>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</si>
  <si>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</si>
  <si>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</si>
  <si>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</si>
  <si>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</si>
  <si>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</si>
  <si>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</si>
  <si>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</si>
  <si>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</si>
  <si>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</si>
  <si>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</si>
  <si>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</si>
  <si>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</si>
  <si>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</si>
  <si>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</si>
  <si>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</si>
  <si>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</si>
  <si>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</si>
  <si>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</si>
  <si>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</si>
  <si>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</si>
  <si>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</si>
  <si>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</si>
  <si>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</si>
  <si>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</si>
  <si>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</si>
  <si>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</si>
  <si>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</si>
  <si>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</si>
  <si>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</si>
  <si>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</si>
  <si>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</si>
  <si>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</si>
  <si>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</si>
  <si>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</si>
  <si>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</si>
  <si>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</si>
  <si>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</si>
  <si>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</si>
  <si>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</si>
  <si>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</si>
  <si>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</si>
  <si>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</si>
  <si>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</si>
  <si>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</si>
  <si>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</si>
  <si>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</si>
  <si>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</si>
  <si>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</si>
  <si>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</si>
  <si>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</si>
  <si>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</si>
  <si>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</si>
  <si>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</si>
  <si>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</si>
  <si>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</si>
  <si>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</si>
  <si>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</si>
  <si>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</si>
  <si>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</si>
  <si>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</si>
  <si>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</si>
  <si>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</si>
  <si>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</si>
  <si>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</si>
  <si>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</si>
  <si>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</si>
  <si>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</si>
  <si>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</si>
  <si>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</si>
  <si>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</si>
  <si>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</si>
  <si>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</si>
  <si>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</si>
  <si>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</si>
  <si>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</si>
  <si>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</si>
  <si>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</si>
  <si>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</si>
  <si>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</si>
  <si>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</si>
  <si>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</si>
  <si>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</si>
  <si>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</si>
  <si>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</si>
  <si>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</si>
  <si>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</si>
  <si>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</si>
  <si>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</si>
  <si>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</si>
  <si>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</si>
  <si>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</si>
  <si>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</si>
  <si>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</si>
  <si>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</si>
  <si>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</si>
  <si>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</si>
  <si>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</si>
  <si>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</si>
  <si>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</si>
  <si>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</si>
  <si>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</si>
  <si>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</si>
  <si>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</si>
  <si>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</si>
  <si>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</si>
  <si>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</si>
  <si>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</si>
  <si>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</si>
  <si>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</si>
  <si>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</si>
  <si>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</si>
  <si>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</si>
  <si>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</si>
  <si>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</si>
  <si>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</si>
  <si>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</si>
  <si>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</si>
  <si>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</si>
  <si>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</si>
  <si>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</si>
  <si>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</si>
  <si>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</si>
  <si>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</si>
  <si>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</si>
  <si>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</si>
  <si>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</si>
  <si>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</si>
  <si>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</si>
  <si>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</si>
  <si>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</si>
  <si>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</si>
  <si>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</si>
  <si>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</si>
  <si>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</si>
  <si>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</si>
  <si>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</si>
  <si>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</si>
  <si>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</si>
  <si>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</si>
  <si>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</si>
  <si>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</si>
  <si>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</si>
  <si>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</si>
  <si>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</si>
  <si>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</si>
  <si>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</si>
  <si>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</si>
  <si>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</si>
  <si>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</si>
  <si>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</si>
  <si>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</si>
  <si>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</si>
  <si>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</si>
  <si>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</si>
  <si>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</si>
  <si>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</si>
  <si>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</si>
  <si>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</si>
  <si>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</si>
  <si>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</si>
  <si>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</si>
  <si>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</si>
  <si>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</si>
  <si>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</si>
  <si>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</si>
  <si>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</si>
  <si>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</si>
  <si>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</si>
  <si>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</si>
  <si>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</si>
  <si>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</si>
  <si>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</si>
  <si>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</si>
  <si>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</si>
  <si>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</si>
  <si>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</si>
  <si>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</si>
  <si>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</si>
  <si>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</si>
  <si>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</si>
  <si>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</si>
  <si>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</si>
  <si>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</si>
  <si>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</si>
  <si>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</si>
  <si>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</si>
  <si>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</si>
  <si>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</si>
  <si>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</si>
  <si>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</si>
  <si>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</si>
  <si>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</si>
  <si>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</si>
  <si>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</si>
  <si>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</si>
  <si>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</si>
  <si>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</si>
  <si>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</si>
  <si>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</si>
  <si>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</si>
  <si>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</si>
  <si>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</si>
  <si>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</si>
  <si>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</si>
  <si>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</si>
  <si>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</si>
  <si>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</si>
  <si>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</si>
  <si>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</si>
  <si>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</si>
  <si>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</si>
  <si>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</si>
  <si>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</si>
  <si>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</si>
  <si>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</si>
  <si>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</si>
  <si>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</si>
  <si>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</si>
  <si>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</si>
  <si>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</si>
  <si>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</si>
  <si>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</si>
  <si>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</si>
  <si>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</si>
  <si>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</si>
  <si>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</si>
  <si>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</si>
  <si>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</si>
  <si>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</si>
  <si>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</si>
  <si>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</si>
  <si>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</si>
  <si>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</si>
  <si>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</si>
  <si>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</si>
  <si>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</si>
  <si>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</si>
  <si>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</si>
  <si>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</si>
  <si>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</si>
  <si>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</si>
  <si>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</si>
  <si>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</si>
  <si>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</si>
  <si>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</si>
  <si>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</si>
  <si>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</si>
  <si>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</si>
  <si>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</si>
  <si>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</si>
  <si>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</si>
  <si>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</si>
  <si>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</si>
  <si>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</si>
  <si>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</si>
  <si>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</si>
  <si>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</si>
  <si>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</si>
  <si>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</si>
  <si>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</si>
  <si>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</si>
  <si>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</si>
  <si>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</si>
  <si>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</si>
  <si>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</si>
  <si>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</si>
  <si>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</si>
  <si>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</si>
  <si>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</si>
  <si>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</si>
  <si>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</si>
  <si>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</si>
  <si>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</si>
  <si>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</si>
  <si>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</si>
  <si>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</si>
  <si>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</si>
  <si>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</si>
  <si>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</si>
  <si>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</si>
  <si>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</si>
  <si>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</si>
  <si>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</si>
  <si>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</si>
  <si>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</si>
  <si>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</si>
  <si>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</si>
  <si>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</si>
  <si>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</si>
  <si>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</si>
  <si>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</si>
  <si>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</si>
  <si>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</si>
  <si>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</si>
  <si>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</si>
  <si>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</si>
  <si>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</si>
  <si>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</si>
  <si>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</si>
  <si>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</si>
  <si>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</si>
  <si>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</si>
  <si>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</si>
  <si>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</si>
  <si>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</si>
  <si>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</si>
  <si>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</si>
  <si>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</si>
  <si>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</si>
  <si>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</si>
  <si>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</si>
  <si>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</si>
  <si>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</si>
  <si>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</si>
  <si>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</si>
  <si>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</si>
  <si>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</si>
  <si>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</si>
  <si>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</si>
  <si>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</si>
  <si>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</si>
  <si>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</si>
  <si>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</si>
  <si>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</si>
  <si>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</si>
  <si>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</si>
  <si>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</si>
  <si>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</si>
  <si>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</si>
  <si>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</si>
  <si>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</si>
  <si>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</si>
  <si>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</si>
  <si>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</si>
  <si>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</si>
  <si>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</si>
  <si>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</si>
  <si>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</si>
  <si>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</si>
  <si>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</si>
  <si>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</si>
  <si>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</si>
  <si>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</si>
  <si>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</si>
  <si>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</si>
  <si>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</si>
  <si>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</si>
  <si>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</si>
  <si>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</si>
  <si>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</si>
  <si>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</si>
  <si>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</si>
  <si>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</si>
  <si>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</si>
  <si>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</si>
  <si>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</si>
  <si>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</si>
  <si>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</si>
  <si>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</si>
  <si>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</si>
  <si>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</si>
  <si>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</si>
  <si>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</si>
  <si>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</si>
  <si>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</si>
  <si>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</si>
  <si>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</si>
  <si>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</si>
  <si>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</si>
  <si>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</si>
  <si>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</si>
  <si>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</si>
  <si>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</si>
  <si>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</si>
  <si>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</si>
  <si>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</si>
  <si>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</si>
  <si>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</si>
  <si>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</si>
  <si>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</si>
  <si>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</si>
  <si>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</si>
  <si>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</si>
  <si>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</si>
  <si>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</si>
  <si>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</si>
  <si>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</si>
  <si>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</si>
  <si>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</si>
  <si>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</si>
  <si>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</si>
  <si>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</si>
  <si>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</si>
  <si>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</si>
  <si>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</si>
  <si>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</si>
  <si>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</si>
  <si>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</si>
  <si>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</si>
  <si>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</si>
  <si>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</si>
  <si>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</si>
  <si>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</si>
  <si>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</si>
  <si>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</si>
  <si>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</si>
  <si>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</si>
  <si>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</si>
  <si>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</si>
  <si>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</si>
  <si>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</si>
  <si>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</si>
  <si>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</si>
  <si>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</si>
  <si>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</si>
  <si>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</si>
  <si>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</si>
  <si>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</si>
  <si>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</si>
  <si>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</si>
  <si>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</si>
  <si>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</si>
  <si>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</si>
  <si>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</si>
  <si>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</si>
  <si>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</si>
  <si>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</si>
  <si>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</si>
  <si>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</si>
  <si>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</si>
  <si>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</si>
  <si>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</si>
  <si>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</si>
  <si>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</si>
  <si>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</si>
  <si>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</si>
  <si>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</si>
  <si>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</si>
  <si>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</si>
  <si>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</si>
  <si>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</si>
  <si>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</si>
  <si>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</si>
  <si>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</si>
  <si>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</si>
  <si>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</si>
  <si>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</si>
  <si>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</si>
  <si>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</si>
  <si>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</si>
  <si>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</si>
  <si>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</si>
  <si>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</si>
  <si>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</si>
  <si>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</si>
  <si>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</si>
  <si>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</si>
  <si>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</si>
  <si>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</si>
  <si>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</si>
  <si>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</si>
  <si>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</si>
  <si>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</si>
  <si>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</si>
  <si>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</si>
  <si>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</si>
  <si>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</si>
  <si>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</si>
  <si>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</si>
  <si>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</si>
  <si>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</si>
  <si>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</si>
  <si>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</si>
  <si>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</si>
  <si>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</si>
  <si>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</si>
  <si>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</si>
  <si>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</si>
  <si>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</si>
  <si>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</si>
  <si>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</si>
  <si>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</si>
  <si>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</si>
  <si>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</si>
  <si>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</si>
  <si>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</si>
  <si>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</si>
  <si>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</si>
  <si>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</si>
  <si>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</si>
  <si>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</si>
  <si>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</si>
  <si>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</si>
  <si>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</si>
  <si>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</si>
  <si>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</si>
  <si>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</si>
  <si>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</si>
  <si>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</si>
  <si>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</si>
  <si>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</si>
  <si>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</si>
  <si>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</si>
  <si>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</si>
  <si>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</si>
  <si>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</si>
  <si>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</si>
  <si>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</si>
  <si>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</si>
  <si>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</si>
  <si>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</si>
  <si>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</si>
  <si>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</si>
  <si>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</si>
  <si>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</si>
  <si>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</si>
  <si>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</si>
  <si>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</si>
  <si>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</si>
  <si>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</si>
  <si>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</si>
  <si>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</si>
  <si>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</si>
  <si>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</si>
  <si>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</si>
  <si>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</si>
  <si>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</si>
  <si>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</si>
  <si>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</si>
  <si>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</si>
  <si>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</si>
  <si>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</si>
  <si>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</si>
  <si>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</si>
  <si>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</si>
  <si>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</si>
  <si>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</si>
  <si>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</si>
  <si>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</si>
  <si>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</si>
  <si>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</si>
  <si>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</si>
  <si>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</si>
  <si>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</si>
  <si>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</si>
  <si>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</si>
  <si>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</si>
  <si>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</si>
  <si>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</si>
  <si>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</si>
  <si>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</si>
  <si>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</si>
  <si>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</si>
  <si>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</si>
  <si>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</si>
  <si>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</si>
  <si>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</si>
  <si>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</si>
  <si>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</si>
  <si>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</si>
  <si>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</si>
  <si>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</si>
  <si>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</si>
  <si>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</si>
  <si>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</si>
  <si>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</si>
  <si>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</si>
  <si>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</si>
  <si>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</si>
  <si>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</si>
  <si>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</si>
  <si>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</si>
  <si>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</si>
  <si>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</si>
  <si>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</si>
  <si>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</si>
  <si>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</si>
  <si>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</si>
  <si>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</si>
  <si>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</si>
  <si>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</si>
  <si>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</si>
  <si>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</si>
  <si>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</si>
  <si>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</si>
  <si>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</si>
  <si>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</si>
  <si>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</si>
  <si>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</si>
  <si>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</si>
  <si>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</si>
  <si>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</si>
  <si>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</si>
  <si>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</si>
  <si>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</si>
  <si>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</si>
  <si>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</si>
  <si>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</si>
  <si>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</si>
  <si>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</si>
  <si>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</si>
  <si>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</si>
  <si>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</si>
  <si>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</si>
  <si>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</si>
  <si>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</si>
  <si>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</si>
  <si>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</si>
  <si>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</si>
  <si>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</si>
  <si>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</si>
  <si>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</si>
  <si>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</si>
  <si>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</si>
  <si>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</si>
  <si>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</si>
  <si>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</si>
  <si>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</si>
  <si>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</si>
  <si>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</si>
  <si>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</si>
  <si>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</si>
  <si>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</si>
  <si>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</si>
  <si>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</si>
  <si>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</si>
  <si>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</si>
  <si>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</si>
  <si>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</si>
  <si>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</si>
  <si>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</si>
  <si>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</si>
  <si>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</si>
  <si>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</si>
  <si>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</si>
  <si>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</si>
  <si>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</si>
  <si>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</si>
  <si>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</si>
  <si>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</si>
  <si>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</si>
  <si>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</si>
  <si>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</si>
  <si>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</si>
  <si>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</si>
  <si>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</si>
  <si>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</si>
  <si>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</si>
  <si>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</si>
  <si>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</si>
  <si>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</si>
  <si>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</si>
  <si>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</si>
  <si>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</si>
  <si>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</si>
  <si>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</si>
  <si>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</si>
  <si>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</si>
  <si>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</si>
  <si>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</si>
  <si>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</si>
  <si>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</si>
  <si>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</si>
  <si>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</si>
  <si>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</si>
  <si>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</si>
  <si>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</si>
  <si>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</si>
  <si>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</si>
  <si>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</si>
  <si>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</si>
  <si>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</si>
  <si>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</si>
  <si>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</si>
  <si>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</si>
  <si>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</si>
  <si>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</si>
  <si>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</si>
  <si>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</si>
  <si>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</si>
  <si>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</si>
  <si>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</si>
  <si>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</si>
  <si>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</si>
  <si>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</si>
  <si>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</si>
  <si>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</si>
  <si>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</si>
  <si>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</si>
  <si>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</si>
  <si>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</si>
  <si>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</si>
  <si>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</si>
  <si>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</si>
  <si>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</si>
  <si>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</si>
  <si>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</si>
  <si>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</si>
  <si>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</si>
  <si>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</si>
  <si>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</si>
  <si>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</si>
  <si>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</si>
  <si>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</si>
  <si>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</si>
  <si>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</si>
  <si>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</si>
  <si>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</si>
  <si>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</si>
  <si>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</si>
  <si>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</si>
  <si>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</si>
  <si>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</si>
  <si>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</si>
  <si>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</si>
  <si>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</si>
  <si>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</si>
  <si>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</si>
  <si>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</si>
  <si>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</si>
  <si>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</si>
  <si>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</si>
  <si>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</si>
  <si>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</si>
  <si>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</si>
  <si>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</si>
  <si>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</si>
  <si>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</si>
  <si>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</si>
  <si>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</si>
  <si>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</si>
  <si>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</si>
  <si>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</si>
  <si>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</si>
  <si>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</si>
  <si>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</si>
  <si>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</si>
  <si>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</si>
  <si>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</si>
  <si>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</si>
  <si>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</si>
  <si>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</si>
  <si>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</si>
  <si>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</si>
  <si>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</si>
  <si>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</si>
  <si>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</si>
  <si>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</si>
  <si>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</si>
  <si>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</si>
  <si>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</si>
  <si>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</si>
  <si>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</si>
  <si>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</si>
  <si>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</si>
  <si>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</si>
  <si>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</si>
  <si>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</si>
  <si>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</si>
  <si>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</si>
  <si>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</si>
  <si>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</si>
  <si>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</si>
  <si>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</si>
  <si>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</si>
  <si>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</si>
  <si>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</si>
  <si>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</si>
  <si>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</si>
  <si>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</si>
  <si>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</si>
  <si>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</si>
  <si>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</si>
  <si>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</si>
  <si>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</si>
  <si>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</si>
  <si>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</si>
  <si>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</si>
  <si>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</si>
  <si>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</si>
  <si>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</si>
  <si>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</si>
  <si>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</si>
  <si>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</si>
  <si>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</si>
  <si>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</si>
  <si>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</si>
  <si>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</si>
  <si>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</si>
  <si>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</si>
  <si>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</si>
  <si>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</si>
  <si>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</si>
  <si>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</si>
  <si>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</si>
  <si>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</si>
  <si>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</si>
  <si>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</si>
  <si>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</si>
  <si>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</si>
  <si>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</si>
  <si>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</si>
  <si>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</si>
  <si>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</si>
  <si>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</si>
  <si>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</si>
  <si>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</si>
  <si>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</si>
  <si>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</si>
  <si>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</si>
  <si>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</si>
  <si>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</si>
  <si>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</si>
  <si>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</si>
  <si>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</si>
  <si>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</si>
  <si>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</si>
  <si>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</si>
  <si>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</si>
  <si>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</si>
  <si>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</si>
  <si>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</si>
  <si>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</si>
  <si>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</si>
  <si>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</si>
  <si>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</si>
  <si>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</si>
  <si>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</si>
  <si>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</si>
  <si>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</si>
  <si>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</si>
  <si>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</si>
  <si>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</si>
  <si>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</si>
  <si>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</si>
  <si>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</si>
  <si>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</si>
  <si>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</si>
  <si>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</si>
  <si>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</si>
  <si>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</si>
  <si>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</si>
  <si>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</si>
  <si>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</si>
  <si>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</si>
  <si>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</si>
  <si>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</si>
  <si>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</si>
  <si>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</si>
  <si>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</si>
  <si>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</si>
  <si>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</si>
  <si>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</si>
  <si>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</si>
  <si>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</si>
  <si>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</si>
  <si>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</si>
  <si>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</si>
  <si>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</si>
  <si>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</si>
  <si>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</si>
  <si>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</si>
  <si>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</si>
  <si>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</si>
  <si>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</si>
  <si>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</si>
  <si>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</si>
  <si>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</si>
  <si>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</si>
  <si>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</si>
  <si>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</si>
  <si>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</si>
  <si>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</si>
  <si>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</si>
  <si>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</si>
  <si>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</si>
  <si>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</si>
  <si>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</si>
  <si>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</si>
  <si>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</si>
  <si>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</si>
  <si>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</si>
  <si>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</si>
  <si>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</si>
  <si>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</si>
  <si>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</si>
  <si>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</si>
  <si>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</si>
  <si>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</si>
  <si>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</si>
  <si>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</si>
  <si>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</si>
  <si>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</si>
  <si>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</si>
  <si>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</si>
  <si>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</si>
  <si>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</si>
  <si>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</si>
  <si>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</si>
  <si>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</si>
  <si>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</si>
  <si>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</si>
  <si>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</si>
  <si>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</si>
  <si>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</si>
  <si>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</si>
  <si>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</si>
  <si>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</si>
  <si>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</si>
  <si>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</si>
  <si>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</si>
  <si>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</si>
  <si>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</si>
  <si>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</si>
  <si>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</si>
  <si>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</si>
  <si>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</si>
  <si>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</si>
  <si>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</si>
  <si>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</si>
  <si>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</si>
  <si>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</si>
  <si>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</si>
  <si>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</si>
  <si>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</si>
  <si>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</si>
  <si>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</si>
  <si>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</si>
  <si>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</si>
  <si>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</si>
  <si>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</si>
  <si>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</si>
  <si>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</si>
  <si>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</si>
  <si>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</si>
  <si>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</si>
  <si>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</si>
  <si>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</si>
  <si>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</si>
  <si>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</si>
  <si>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</si>
  <si>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</si>
  <si>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</si>
  <si>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</si>
  <si>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</si>
  <si>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</si>
  <si>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</si>
  <si>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</si>
  <si>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</si>
  <si>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</si>
  <si>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</si>
  <si>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</si>
  <si>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</si>
  <si>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</si>
  <si>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</si>
  <si>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</si>
  <si>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</si>
  <si>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</si>
  <si>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</si>
  <si>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</si>
  <si>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</si>
  <si>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</si>
  <si>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</si>
  <si>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</si>
  <si>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</si>
  <si>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</si>
  <si>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</si>
  <si>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</si>
  <si>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</si>
  <si>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</si>
  <si>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</si>
  <si>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</si>
  <si>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</si>
  <si>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</si>
  <si>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</si>
  <si>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</si>
  <si>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</si>
  <si>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</si>
  <si>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</si>
  <si>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</si>
  <si>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</si>
  <si>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</si>
  <si>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</si>
  <si>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</si>
  <si>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</si>
  <si>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</si>
  <si>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</si>
  <si>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</si>
  <si>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</si>
  <si>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</si>
  <si>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</si>
  <si>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</si>
  <si>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</si>
  <si>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</si>
  <si>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</si>
  <si>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</si>
  <si>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</si>
  <si>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</si>
  <si>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</si>
  <si>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</si>
  <si>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</si>
  <si>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</si>
  <si>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</si>
  <si>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</si>
  <si>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</si>
  <si>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</si>
  <si>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</si>
  <si>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</si>
  <si>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</si>
  <si>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</si>
  <si>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</si>
  <si>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</si>
  <si>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</si>
  <si>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</si>
  <si>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</si>
  <si>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</si>
  <si>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</si>
  <si>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</si>
  <si>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</si>
  <si>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</si>
  <si>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</si>
  <si>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</si>
  <si>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</si>
  <si>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</si>
  <si>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</si>
  <si>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</si>
  <si>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</si>
  <si>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</si>
  <si>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</si>
  <si>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</si>
  <si>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</si>
  <si>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</si>
  <si>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</si>
  <si>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</si>
  <si>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</si>
  <si>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</si>
  <si>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</si>
  <si>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</si>
  <si>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</si>
  <si>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</si>
  <si>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</si>
  <si>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</si>
  <si>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</si>
  <si>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</si>
  <si>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</si>
  <si>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</si>
  <si>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</si>
  <si>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</si>
  <si>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</si>
  <si>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</si>
  <si>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</si>
  <si>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</si>
  <si>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</si>
  <si>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</si>
  <si>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</si>
  <si>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</si>
  <si>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</si>
  <si>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</si>
  <si>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</si>
  <si>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</si>
  <si>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</si>
  <si>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</si>
  <si>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</si>
  <si>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</si>
  <si>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</si>
  <si>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</si>
  <si>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</si>
  <si>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</si>
  <si>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</si>
  <si>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</si>
  <si>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</si>
  <si>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</si>
  <si>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</si>
  <si>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</si>
  <si>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</si>
  <si>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</si>
  <si>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</si>
  <si>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</si>
  <si>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</si>
  <si>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</si>
  <si>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</si>
  <si>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</si>
  <si>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</si>
  <si>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</si>
  <si>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</si>
  <si>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</si>
  <si>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</si>
  <si>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</si>
  <si>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</si>
  <si>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</si>
  <si>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</si>
  <si>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</si>
  <si>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</si>
  <si>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</si>
  <si>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</si>
  <si>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</si>
  <si>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</si>
  <si>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</si>
  <si>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</si>
  <si>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</si>
  <si>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</si>
  <si>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</si>
  <si>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</si>
  <si>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</si>
  <si>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</si>
  <si>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</si>
  <si>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</si>
  <si>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</si>
  <si>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</si>
  <si>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</si>
  <si>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</si>
  <si>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</si>
  <si>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</si>
  <si>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</si>
  <si>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</si>
  <si>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</si>
  <si>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</si>
  <si>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</si>
  <si>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</si>
  <si>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</si>
  <si>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</si>
  <si>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</si>
  <si>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</si>
  <si>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</si>
  <si>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</si>
  <si>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</si>
  <si>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</si>
  <si>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</si>
  <si>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</si>
  <si>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</si>
  <si>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</si>
  <si>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</si>
  <si>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</si>
  <si>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</si>
  <si>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</si>
  <si>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</si>
  <si>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</si>
  <si>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</si>
  <si>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</si>
  <si>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</si>
  <si>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</si>
  <si>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</si>
  <si>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</si>
  <si>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</si>
  <si>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</si>
  <si>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</si>
  <si>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</si>
  <si>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</si>
  <si>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</si>
  <si>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</si>
  <si>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</si>
  <si>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</si>
  <si>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</si>
  <si>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</si>
  <si>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</si>
  <si>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</si>
  <si>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</si>
  <si>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</si>
  <si>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</si>
  <si>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</si>
  <si>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</si>
  <si>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</si>
  <si>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</si>
  <si>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</si>
  <si>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</si>
  <si>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</si>
  <si>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</si>
  <si>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</si>
  <si>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</si>
  <si>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</si>
  <si>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</si>
  <si>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</si>
  <si>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</si>
  <si>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</si>
  <si>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</si>
  <si>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</si>
  <si>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</si>
  <si>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</si>
  <si>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</si>
  <si>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</si>
  <si>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</si>
  <si>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</si>
  <si>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</si>
  <si>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</si>
  <si>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</si>
  <si>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</si>
  <si>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</si>
  <si>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</si>
  <si>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</si>
  <si>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</si>
  <si>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</si>
  <si>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</si>
  <si>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</si>
  <si>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</si>
  <si>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</si>
  <si>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</si>
  <si>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</si>
  <si>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</si>
  <si>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</si>
  <si>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</si>
  <si>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</si>
  <si>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</si>
  <si>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</si>
  <si>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</si>
  <si>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</si>
  <si>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</si>
  <si>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</si>
  <si>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</si>
  <si>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</si>
  <si>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</si>
  <si>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</si>
  <si>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</si>
  <si>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</si>
  <si>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</si>
  <si>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</si>
  <si>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</si>
  <si>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</si>
  <si>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</si>
  <si>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</si>
  <si>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</si>
  <si>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</si>
  <si>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</si>
  <si>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</si>
  <si>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</si>
  <si>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</si>
  <si>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</si>
  <si>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</si>
  <si>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</si>
  <si>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</si>
  <si>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</si>
  <si>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</si>
  <si>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</si>
  <si>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</si>
  <si>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</si>
  <si>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</si>
  <si>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</si>
  <si>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</si>
  <si>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</si>
  <si>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</si>
  <si>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</si>
  <si>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</si>
  <si>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</si>
  <si>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</si>
  <si>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</si>
  <si>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</si>
  <si>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</si>
  <si>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</si>
  <si>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</si>
  <si>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</si>
  <si>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</si>
  <si>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</si>
  <si>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</si>
  <si>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</si>
  <si>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</si>
  <si>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</si>
  <si>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</si>
  <si>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</si>
  <si>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</si>
  <si>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</si>
  <si>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</si>
  <si>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</si>
  <si>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</si>
  <si>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</si>
  <si>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</si>
  <si>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</si>
  <si>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</si>
  <si>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</si>
  <si>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</si>
  <si>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</si>
  <si>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</si>
  <si>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</si>
  <si>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</si>
  <si>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</si>
  <si>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</si>
  <si>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</si>
  <si>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</si>
  <si>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</si>
  <si>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</si>
  <si>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</si>
  <si>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</si>
  <si>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</si>
  <si>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</si>
  <si>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</si>
  <si>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</si>
  <si>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</si>
  <si>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</si>
  <si>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</si>
  <si>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</si>
  <si>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</si>
  <si>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</si>
  <si>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</si>
  <si>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</si>
  <si>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</si>
  <si>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</si>
  <si>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</si>
  <si>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</si>
  <si>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</si>
  <si>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</si>
  <si>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</si>
  <si>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</si>
  <si>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</si>
  <si>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</si>
  <si>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</si>
  <si>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</si>
  <si>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</si>
  <si>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</si>
  <si>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</si>
  <si>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</si>
  <si>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</si>
  <si>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</si>
  <si>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</si>
  <si>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</si>
  <si>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</si>
  <si>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</si>
  <si>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</si>
  <si>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</si>
  <si>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</si>
  <si>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</si>
  <si>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</si>
  <si>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</si>
  <si>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</si>
  <si>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</si>
  <si>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</si>
  <si>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</si>
  <si>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</si>
  <si>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</si>
  <si>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</si>
  <si>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</si>
  <si>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</si>
  <si>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</si>
  <si>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</si>
  <si>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</si>
  <si>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</si>
  <si>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</si>
  <si>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</si>
  <si>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</si>
  <si>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</si>
  <si>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</si>
  <si>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</si>
  <si>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</si>
  <si>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</si>
  <si>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</si>
  <si>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</si>
  <si>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</si>
  <si>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</si>
  <si>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</si>
  <si>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</si>
  <si>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</si>
  <si>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</si>
  <si>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</si>
  <si>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</si>
  <si>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</si>
  <si>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</si>
  <si>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</si>
  <si>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</si>
  <si>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</si>
  <si>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</si>
  <si>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</si>
  <si>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</si>
  <si>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</si>
  <si>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</si>
  <si>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</si>
  <si>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</si>
  <si>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</si>
  <si>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</si>
  <si>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</si>
  <si>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</si>
  <si>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</si>
  <si>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</si>
  <si>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</si>
  <si>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</si>
  <si>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</si>
  <si>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</si>
  <si>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</si>
  <si>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</si>
  <si>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</si>
  <si>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</si>
  <si>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</si>
  <si>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</si>
  <si>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</si>
  <si>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</si>
  <si>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</si>
  <si>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</si>
  <si>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</si>
  <si>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</si>
  <si>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</si>
  <si>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</si>
  <si>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</si>
  <si>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</si>
  <si>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</si>
  <si>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</si>
  <si>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</si>
  <si>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</si>
  <si>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</si>
  <si>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</si>
  <si>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</si>
  <si>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</si>
  <si>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</si>
  <si>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</si>
  <si>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</si>
  <si>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</si>
  <si>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</si>
  <si>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</si>
  <si>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</si>
  <si>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</si>
  <si>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</si>
  <si>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</si>
  <si>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</si>
  <si>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</si>
  <si>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</si>
  <si>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</si>
  <si>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</si>
  <si>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</si>
  <si>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</si>
  <si>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</si>
  <si>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</si>
  <si>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</si>
  <si>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</si>
  <si>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</si>
  <si>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</si>
  <si>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</si>
  <si>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</si>
  <si>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</si>
  <si>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</si>
  <si>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</si>
  <si>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</si>
  <si>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</si>
  <si>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</si>
  <si>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</si>
  <si>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</si>
  <si>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</si>
  <si>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</si>
  <si>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</si>
  <si>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</si>
  <si>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</si>
  <si>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</si>
  <si>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</si>
  <si>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</si>
  <si>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</si>
  <si>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</si>
  <si>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</si>
  <si>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</si>
  <si>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</si>
  <si>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</si>
  <si>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</si>
  <si>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</si>
  <si>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</si>
  <si>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</si>
  <si>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</si>
  <si>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</si>
  <si>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</si>
  <si>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</si>
  <si>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</si>
  <si>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</si>
  <si>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</si>
  <si>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</si>
  <si>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</si>
  <si>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</si>
  <si>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</si>
  <si>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</si>
  <si>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</si>
  <si>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</si>
  <si>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</si>
  <si>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</si>
  <si>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</si>
  <si>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</si>
  <si>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</si>
  <si>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</si>
  <si>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</si>
  <si>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</si>
  <si>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</si>
  <si>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</si>
  <si>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</si>
  <si>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</si>
  <si>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</si>
  <si>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</si>
  <si>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</si>
  <si>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</si>
  <si>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</si>
  <si>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</si>
  <si>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</si>
  <si>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</si>
  <si>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</si>
  <si>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</si>
  <si>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</si>
  <si>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</si>
  <si>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</si>
  <si>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</si>
  <si>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</si>
  <si>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</si>
  <si>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</si>
  <si>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</si>
  <si>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</si>
  <si>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</si>
  <si>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</si>
  <si>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</si>
  <si>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</si>
  <si>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</si>
  <si>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</si>
  <si>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</si>
  <si>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</si>
  <si>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</si>
  <si>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</si>
  <si>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</si>
  <si>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</si>
  <si>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</si>
  <si>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</si>
  <si>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</si>
  <si>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</si>
  <si>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</si>
  <si>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</si>
  <si>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</si>
  <si>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</si>
  <si>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</si>
  <si>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</si>
  <si>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</si>
  <si>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</si>
  <si>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</si>
  <si>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</si>
  <si>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</si>
  <si>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</si>
  <si>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</si>
  <si>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</si>
  <si>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</si>
  <si>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</si>
  <si>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</si>
  <si>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</si>
  <si>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</si>
  <si>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</si>
  <si>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</si>
  <si>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</si>
  <si>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</si>
  <si>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</si>
  <si>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</si>
  <si>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</si>
  <si>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</si>
  <si>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</si>
  <si>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</si>
  <si>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</si>
  <si>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</si>
  <si>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</si>
  <si>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</si>
  <si>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</si>
  <si>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</si>
  <si>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</si>
  <si>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</si>
  <si>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</si>
  <si>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</si>
  <si>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</si>
  <si>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</si>
  <si>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</si>
  <si>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</si>
  <si>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</si>
  <si>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</si>
  <si>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</si>
  <si>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</si>
  <si>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</si>
  <si>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</si>
  <si>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</si>
  <si>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</si>
  <si>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</si>
  <si>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</si>
  <si>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</si>
  <si>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</si>
  <si>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</si>
  <si>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</si>
  <si>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</si>
  <si>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</si>
  <si>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</si>
  <si>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</si>
  <si>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</si>
  <si>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</si>
  <si>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</si>
  <si>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</si>
  <si>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</si>
  <si>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</si>
  <si>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</si>
  <si>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</si>
  <si>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</si>
  <si>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</si>
  <si>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</si>
  <si>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</si>
  <si>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</si>
  <si>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</si>
  <si>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</si>
  <si>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</si>
  <si>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</si>
  <si>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</si>
  <si>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</si>
  <si>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</si>
  <si>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</si>
  <si>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</si>
  <si>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</si>
  <si>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</si>
  <si>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</si>
  <si>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</si>
  <si>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</si>
  <si>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</si>
  <si>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</si>
  <si>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</si>
  <si>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</si>
  <si>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</si>
  <si>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</si>
  <si>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</si>
  <si>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</si>
  <si>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</si>
  <si>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</si>
  <si>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</si>
  <si>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</si>
  <si>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</si>
  <si>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</si>
  <si>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</si>
  <si>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</si>
  <si>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</si>
  <si>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</si>
  <si>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</si>
  <si>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</si>
  <si>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</si>
  <si>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</si>
  <si>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</si>
  <si>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</si>
  <si>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</si>
  <si>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</si>
  <si>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</si>
  <si>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</si>
  <si>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</si>
  <si>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</si>
  <si>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</si>
  <si>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</si>
  <si>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</si>
  <si>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</si>
  <si>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</si>
  <si>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</si>
  <si>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</si>
  <si>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</si>
  <si>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</si>
  <si>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</si>
  <si>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</si>
  <si>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</si>
  <si>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</si>
  <si>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</si>
  <si>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</si>
  <si>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</si>
  <si>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</si>
  <si>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</si>
  <si>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</si>
  <si>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</si>
  <si>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</si>
  <si>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</si>
  <si>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</si>
  <si>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</si>
  <si>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</si>
  <si>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</si>
  <si>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</si>
  <si>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</si>
  <si>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</si>
  <si>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</si>
  <si>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</si>
  <si>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</si>
  <si>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</si>
  <si>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</si>
  <si>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</si>
  <si>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</si>
  <si>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</si>
  <si>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</si>
  <si>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</si>
  <si>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</si>
  <si>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</si>
  <si>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</si>
  <si>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</si>
  <si>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</si>
  <si>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</si>
  <si>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</si>
  <si>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</si>
  <si>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</si>
  <si>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</si>
  <si>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</si>
  <si>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</si>
  <si>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</si>
  <si>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</si>
  <si>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</si>
  <si>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</si>
  <si>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</si>
  <si>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</si>
  <si>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</si>
  <si>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</si>
  <si>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</si>
  <si>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</si>
  <si>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</si>
  <si>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</si>
  <si>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</si>
  <si>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</si>
  <si>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</si>
  <si>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</si>
  <si>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</si>
  <si>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</si>
  <si>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</si>
  <si>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</si>
  <si>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</si>
  <si>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</si>
  <si>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</si>
  <si>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</si>
  <si>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</si>
  <si>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</si>
  <si>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</si>
  <si>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</si>
  <si>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</si>
  <si>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</si>
  <si>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</si>
  <si>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</si>
  <si>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</si>
  <si>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</si>
  <si>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</si>
  <si>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</si>
  <si>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</si>
  <si>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</si>
  <si>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</si>
  <si>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</si>
  <si>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</si>
  <si>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</si>
  <si>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</si>
  <si>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</si>
  <si>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</si>
  <si>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</si>
  <si>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</si>
  <si>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</si>
  <si>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</si>
  <si>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</si>
  <si>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</si>
  <si>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</si>
  <si>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</si>
  <si>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</si>
  <si>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</si>
  <si>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</si>
  <si>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</si>
  <si>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</si>
  <si>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</si>
  <si>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</si>
  <si>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</si>
  <si>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</si>
  <si>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</si>
  <si>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</si>
  <si>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</si>
  <si>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</si>
  <si>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</si>
  <si>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</si>
  <si>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</si>
  <si>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</si>
  <si>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</si>
  <si>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</si>
  <si>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</si>
  <si>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</si>
  <si>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</si>
  <si>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</si>
  <si>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</si>
  <si>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</si>
  <si>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</si>
  <si>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</si>
  <si>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</si>
  <si>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</si>
  <si>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</si>
  <si>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</si>
  <si>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</si>
  <si>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</si>
  <si>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</si>
  <si>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</si>
  <si>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</si>
  <si>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</si>
  <si>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</si>
  <si>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</si>
  <si>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</si>
  <si>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</si>
  <si>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</si>
  <si>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</si>
  <si>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</si>
  <si>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</si>
  <si>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</si>
  <si>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</si>
  <si>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</si>
  <si>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</si>
  <si>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</si>
  <si>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</si>
  <si>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</si>
  <si>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</si>
  <si>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</si>
  <si>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</si>
  <si>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</si>
  <si>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</si>
  <si>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</si>
  <si>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</si>
  <si>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</si>
  <si>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</si>
  <si>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</si>
  <si>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</si>
  <si>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</si>
  <si>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</si>
  <si>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</si>
  <si>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</si>
  <si>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</si>
  <si>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</si>
  <si>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</si>
  <si>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</si>
  <si>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</si>
  <si>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</si>
  <si>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</si>
  <si>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</si>
  <si>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</si>
  <si>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</si>
  <si>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</si>
  <si>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</si>
  <si>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</si>
  <si>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</si>
  <si>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</si>
  <si>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</si>
  <si>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</si>
  <si>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</si>
  <si>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</si>
  <si>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</si>
  <si>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</si>
  <si>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</si>
  <si>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</si>
  <si>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</si>
  <si>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</si>
  <si>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</si>
  <si>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</si>
  <si>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</si>
  <si>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</si>
  <si>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</si>
  <si>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</si>
  <si>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</si>
  <si>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</si>
  <si>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</si>
  <si>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</si>
  <si>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</si>
  <si>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</si>
  <si>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</si>
  <si>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</si>
  <si>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</si>
  <si>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</si>
  <si>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</si>
  <si>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</si>
  <si>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</si>
  <si>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</si>
  <si>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</si>
  <si>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</si>
  <si>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</si>
  <si>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</si>
  <si>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</si>
  <si>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</si>
  <si>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</si>
  <si>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</si>
  <si>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</si>
  <si>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</si>
  <si>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</si>
  <si>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</si>
  <si>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</si>
  <si>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</si>
  <si>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</si>
  <si>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</si>
  <si>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</si>
  <si>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</si>
  <si>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</si>
  <si>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</si>
  <si>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</si>
  <si>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</si>
  <si>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</si>
  <si>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</si>
  <si>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</si>
  <si>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</si>
  <si>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</si>
  <si>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</si>
  <si>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</si>
  <si>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</si>
  <si>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</si>
  <si>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</si>
  <si>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</si>
  <si>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</si>
  <si>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</si>
  <si>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</si>
  <si>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</si>
  <si>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</si>
  <si>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</si>
  <si>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</si>
  <si>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</si>
  <si>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</si>
  <si>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</si>
  <si>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</si>
  <si>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</si>
  <si>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</si>
  <si>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</si>
  <si>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</si>
  <si>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</si>
  <si>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</si>
  <si>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</si>
  <si>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</si>
  <si>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</si>
  <si>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</si>
  <si>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</si>
  <si>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</si>
  <si>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</si>
  <si>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</si>
  <si>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</si>
  <si>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</si>
  <si>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</si>
  <si>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</si>
  <si>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</si>
  <si>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</si>
  <si>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</si>
  <si>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</si>
  <si>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</si>
  <si>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</si>
  <si>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</si>
  <si>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</si>
  <si>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</si>
  <si>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</si>
  <si>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</si>
  <si>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</si>
  <si>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</si>
  <si>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</si>
  <si>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</si>
  <si>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</si>
  <si>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</si>
  <si>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</si>
  <si>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</si>
  <si>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</si>
  <si>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</si>
  <si>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</si>
  <si>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</si>
  <si>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</si>
  <si>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</si>
  <si>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</si>
  <si>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</si>
  <si>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</si>
  <si>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</si>
  <si>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</si>
  <si>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</si>
  <si>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</si>
  <si>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</si>
  <si>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</si>
  <si>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</si>
  <si>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</si>
  <si>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</si>
  <si>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</si>
  <si>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</si>
  <si>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</si>
  <si>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</si>
  <si>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</si>
  <si>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</si>
  <si>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</si>
  <si>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</si>
  <si>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</si>
  <si>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</si>
  <si>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</si>
  <si>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</si>
  <si>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</si>
  <si>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</si>
  <si>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</si>
  <si>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</si>
  <si>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</si>
  <si>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</si>
  <si>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</si>
  <si>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</si>
  <si>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</si>
  <si>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</si>
  <si>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</si>
  <si>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</si>
  <si>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</si>
  <si>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</si>
  <si>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</si>
  <si>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</si>
  <si>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</si>
  <si>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</si>
  <si>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</si>
  <si>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</si>
  <si>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</si>
  <si>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</si>
  <si>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</si>
  <si>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</si>
  <si>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</si>
  <si>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</si>
  <si>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</si>
  <si>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</si>
  <si>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</si>
  <si>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</si>
  <si>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</si>
  <si>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</si>
  <si>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</si>
  <si>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</si>
  <si>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</si>
  <si>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</si>
  <si>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</si>
  <si>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</si>
  <si>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</si>
  <si>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</si>
  <si>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</si>
  <si>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</si>
  <si>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</si>
  <si>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</si>
  <si>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</si>
  <si>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</si>
  <si>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</si>
  <si>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</si>
  <si>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</si>
  <si>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</si>
  <si>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</si>
  <si>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</si>
  <si>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</si>
  <si>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</si>
  <si>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</si>
  <si>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</si>
  <si>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</si>
  <si>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</si>
  <si>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</si>
  <si>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</si>
  <si>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</si>
  <si>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</si>
  <si>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</si>
  <si>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</si>
  <si>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</si>
  <si>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</si>
  <si>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</si>
  <si>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</si>
  <si>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</si>
  <si>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</si>
  <si>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</si>
  <si>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</si>
  <si>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</si>
  <si>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</si>
  <si>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</si>
  <si>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</si>
  <si>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</si>
  <si>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</si>
  <si>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</si>
  <si>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</si>
  <si>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</si>
  <si>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</si>
  <si>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</si>
  <si>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</si>
  <si>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</si>
  <si>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</si>
  <si>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</si>
  <si>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</si>
  <si>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</si>
  <si>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</si>
  <si>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</si>
  <si>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</si>
  <si>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</si>
  <si>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</si>
  <si>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</si>
  <si>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</si>
  <si>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</si>
  <si>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</si>
  <si>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</si>
  <si>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</si>
  <si>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</si>
  <si>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</si>
  <si>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</si>
  <si>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</si>
  <si>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</si>
  <si>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</si>
  <si>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</si>
  <si>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</si>
  <si>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</si>
  <si>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</si>
  <si>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</si>
  <si>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</si>
  <si>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</si>
  <si>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</si>
  <si>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</si>
  <si>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</si>
  <si>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</si>
  <si>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</si>
  <si>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</si>
  <si>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</si>
  <si>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</si>
  <si>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</si>
  <si>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</si>
  <si>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</si>
  <si>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</si>
  <si>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</si>
  <si>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</si>
  <si>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</si>
  <si>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</si>
  <si>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</si>
  <si>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</si>
  <si>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</si>
  <si>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</si>
  <si>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</si>
  <si>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</si>
  <si>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</si>
  <si>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</si>
  <si>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</si>
  <si>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</si>
  <si>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</si>
  <si>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</si>
  <si>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</si>
  <si>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</si>
  <si>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</si>
  <si>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</si>
  <si>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</si>
  <si>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</si>
  <si>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</si>
  <si>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</si>
  <si>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</si>
  <si>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</si>
  <si>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</si>
  <si>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</si>
  <si>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</si>
  <si>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</si>
  <si>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</si>
  <si>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</si>
  <si>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</si>
  <si>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</si>
  <si>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</si>
  <si>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</si>
  <si>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</si>
  <si>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</si>
  <si>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</si>
  <si>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</si>
  <si>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</si>
  <si>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</si>
  <si>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</si>
  <si>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</si>
  <si>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</si>
  <si>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</si>
  <si>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</si>
  <si>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</si>
  <si>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</si>
  <si>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</si>
  <si>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</si>
  <si>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</si>
  <si>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</si>
  <si>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</si>
  <si>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</si>
  <si>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</si>
  <si>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</si>
  <si>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</si>
  <si>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</si>
  <si>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</si>
  <si>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</si>
  <si>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</si>
  <si>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</si>
  <si>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</si>
  <si>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</si>
  <si>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</si>
  <si>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</si>
  <si>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</si>
  <si>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</si>
  <si>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</si>
  <si>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</si>
  <si>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</si>
  <si>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</si>
  <si>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</si>
  <si>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</si>
  <si>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</si>
  <si>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</si>
  <si>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</si>
  <si>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</si>
  <si>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</si>
  <si>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</si>
  <si>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</si>
  <si>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</si>
  <si>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</si>
  <si>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</si>
  <si>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</si>
  <si>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</si>
  <si>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</si>
  <si>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</si>
  <si>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</si>
  <si>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</si>
  <si>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</si>
  <si>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</si>
  <si>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</si>
  <si>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</si>
  <si>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</si>
  <si>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</si>
  <si>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</si>
  <si>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</si>
  <si>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</si>
  <si>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</si>
  <si>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</si>
  <si>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</si>
  <si>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</si>
  <si>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</si>
  <si>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</si>
  <si>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</si>
  <si>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</si>
  <si>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</si>
  <si>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</si>
  <si>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</si>
  <si>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</si>
  <si>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</si>
  <si>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</si>
  <si>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</si>
  <si>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</si>
  <si>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</si>
  <si>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</si>
  <si>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</si>
  <si>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</si>
  <si>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</si>
  <si>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</si>
  <si>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</si>
  <si>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</si>
  <si>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</si>
  <si>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</si>
  <si>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</si>
  <si>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</si>
  <si>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</si>
  <si>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</si>
  <si>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</si>
  <si>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</si>
  <si>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</si>
  <si>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</si>
  <si>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</si>
  <si>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</si>
  <si>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</si>
  <si>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</si>
  <si>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</si>
  <si>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</si>
  <si>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</si>
  <si>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</si>
  <si>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</si>
  <si>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</si>
  <si>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</si>
  <si>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</si>
  <si>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</si>
  <si>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</si>
  <si>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</si>
  <si>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</si>
  <si>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</si>
  <si>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</si>
  <si>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</si>
  <si>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</si>
  <si>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</si>
  <si>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</si>
  <si>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</si>
  <si>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</si>
  <si>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</si>
  <si>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</si>
  <si>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</si>
  <si>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</si>
  <si>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</si>
  <si>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</si>
  <si>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</si>
  <si>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</si>
  <si>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</si>
  <si>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</si>
  <si>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</si>
  <si>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</si>
  <si>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</si>
  <si>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</si>
  <si>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</si>
  <si>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</si>
  <si>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</si>
  <si>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</si>
  <si>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</si>
  <si>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</si>
  <si>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</si>
  <si>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</si>
  <si>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</si>
  <si>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</si>
  <si>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</si>
  <si>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</si>
  <si>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</si>
  <si>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</si>
  <si>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</si>
  <si>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</si>
  <si>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</si>
  <si>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</si>
  <si>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</si>
  <si>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</si>
  <si>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</si>
  <si>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</si>
  <si>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</si>
  <si>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</si>
  <si>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</si>
  <si>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</si>
  <si>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</si>
  <si>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</si>
  <si>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</si>
  <si>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</si>
  <si>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</si>
  <si>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</si>
  <si>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</si>
  <si>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</si>
  <si>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</si>
  <si>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</si>
  <si>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</si>
  <si>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</si>
  <si>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</si>
  <si>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</si>
  <si>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</si>
  <si>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</si>
  <si>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</si>
  <si>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</si>
  <si>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</si>
  <si>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</si>
  <si>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</si>
  <si>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</si>
  <si>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</si>
  <si>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</si>
  <si>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</si>
  <si>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</si>
  <si>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</si>
  <si>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</si>
  <si>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</si>
  <si>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</si>
  <si>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</si>
  <si>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</si>
  <si>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</si>
  <si>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</si>
  <si>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</si>
  <si>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</si>
  <si>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</si>
  <si>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</si>
  <si>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</si>
  <si>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</si>
  <si>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</si>
  <si>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</si>
  <si>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</si>
  <si>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</si>
  <si>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</si>
  <si>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</si>
  <si>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</si>
  <si>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</si>
  <si>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</si>
  <si>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</si>
  <si>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</si>
  <si>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</si>
  <si>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</si>
  <si>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</si>
  <si>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</si>
  <si>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</si>
  <si>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</si>
  <si>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</si>
  <si>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</si>
  <si>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</si>
  <si>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</si>
  <si>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</si>
  <si>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</si>
  <si>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</si>
  <si>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</si>
  <si>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</si>
  <si>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</si>
  <si>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</si>
  <si>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</si>
  <si>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</si>
  <si>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</si>
  <si>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</si>
  <si>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</si>
  <si>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</si>
  <si>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</si>
  <si>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</si>
  <si>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</si>
  <si>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</si>
  <si>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</si>
  <si>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</si>
  <si>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</si>
  <si>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</si>
  <si>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</si>
  <si>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</si>
  <si>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</si>
  <si>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</si>
  <si>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</si>
  <si>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</si>
  <si>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</si>
  <si>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</si>
  <si>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</si>
  <si>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</si>
  <si>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</si>
  <si>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</si>
  <si>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</si>
  <si>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</si>
  <si>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</si>
  <si>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</si>
  <si>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</si>
  <si>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</si>
  <si>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</si>
  <si>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</si>
  <si>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</si>
  <si>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</si>
  <si>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</si>
  <si>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</si>
  <si>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</si>
  <si>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</si>
  <si>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</si>
  <si>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</si>
  <si>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</si>
  <si>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</si>
  <si>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</si>
  <si>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</si>
  <si>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</si>
  <si>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</si>
  <si>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</si>
  <si>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</si>
  <si>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</si>
  <si>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</si>
  <si>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</si>
  <si>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</si>
  <si>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</si>
  <si>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</si>
  <si>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</si>
  <si>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</si>
  <si>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</si>
  <si>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</si>
  <si>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</si>
  <si>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</si>
  <si>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</si>
  <si>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</si>
  <si>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</si>
  <si>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</si>
  <si>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</si>
  <si>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</si>
  <si>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</si>
  <si>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</si>
  <si>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</si>
  <si>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</si>
  <si>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</si>
  <si>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</si>
  <si>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</si>
  <si>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</si>
  <si>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</si>
  <si>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</si>
  <si>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</si>
  <si>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</si>
  <si>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</si>
  <si>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</si>
  <si>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</si>
  <si>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</si>
  <si>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</si>
  <si>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</si>
  <si>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</si>
  <si>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</si>
  <si>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</si>
  <si>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</si>
  <si>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</si>
  <si>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</si>
  <si>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</si>
  <si>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</si>
  <si>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</si>
  <si>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</si>
  <si>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</si>
  <si>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</si>
  <si>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</si>
  <si>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</si>
  <si>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</si>
  <si>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</si>
  <si>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</si>
  <si>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</si>
  <si>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</si>
  <si>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</si>
  <si>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</si>
  <si>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</si>
  <si>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</si>
  <si>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</si>
  <si>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</si>
  <si>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</si>
  <si>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</si>
  <si>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</si>
  <si>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</si>
  <si>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</si>
  <si>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</si>
  <si>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</si>
  <si>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</si>
  <si>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</si>
  <si>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</si>
  <si>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</si>
  <si>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</si>
  <si>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</si>
  <si>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</si>
  <si>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</si>
  <si>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</si>
  <si>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</si>
  <si>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</si>
  <si>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</si>
  <si>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</si>
  <si>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</si>
  <si>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</si>
  <si>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</si>
  <si>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</si>
  <si>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</si>
  <si>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</si>
  <si>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</si>
  <si>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</si>
  <si>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</si>
  <si>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</si>
  <si>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</si>
  <si>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</si>
  <si>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</si>
  <si>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</si>
  <si>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</si>
  <si>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</si>
  <si>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</si>
  <si>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</si>
  <si>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</si>
  <si>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</si>
  <si>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</si>
  <si>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</si>
  <si>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</si>
  <si>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</si>
  <si>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</si>
  <si>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</si>
  <si>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</si>
  <si>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</si>
  <si>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</si>
  <si>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</si>
  <si>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</si>
  <si>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</si>
  <si>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</si>
  <si>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</si>
  <si>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</si>
  <si>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</si>
  <si>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</si>
  <si>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</si>
  <si>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</si>
  <si>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</si>
  <si>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</si>
  <si>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</si>
  <si>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</si>
  <si>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</si>
  <si>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</si>
  <si>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</si>
  <si>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</si>
  <si>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</si>
  <si>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</si>
  <si>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</si>
  <si>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</si>
  <si>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</si>
  <si>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</si>
  <si>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</si>
  <si>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</si>
  <si>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</si>
  <si>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</si>
  <si>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</si>
  <si>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</si>
  <si>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</si>
  <si>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</si>
  <si>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</si>
  <si>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</si>
  <si>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</si>
  <si>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</si>
  <si>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</si>
  <si>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</si>
  <si>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</si>
  <si>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</si>
  <si>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</si>
  <si>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</si>
  <si>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</si>
  <si>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</si>
  <si>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</si>
  <si>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</si>
  <si>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</si>
  <si>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</si>
  <si>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</si>
  <si>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</si>
  <si>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</si>
  <si>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</si>
  <si>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</si>
  <si>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</si>
  <si>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</si>
  <si>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</si>
  <si>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</si>
  <si>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</si>
  <si>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</si>
  <si>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</si>
  <si>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</si>
  <si>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</si>
  <si>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</si>
  <si>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</si>
  <si>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</si>
  <si>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</si>
  <si>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</si>
  <si>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</si>
  <si>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</si>
  <si>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</si>
  <si>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</si>
  <si>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</si>
  <si>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</si>
  <si>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</si>
  <si>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</si>
  <si>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</si>
  <si>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</si>
  <si>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</si>
  <si>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</si>
  <si>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</si>
  <si>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</si>
  <si>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</si>
  <si>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</si>
  <si>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</si>
  <si>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</si>
  <si>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</si>
  <si>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</si>
  <si>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</si>
  <si>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</si>
  <si>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</si>
  <si>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</si>
  <si>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</si>
  <si>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</si>
  <si>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</si>
  <si>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</si>
  <si>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</si>
  <si>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</si>
  <si>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</si>
  <si>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</si>
  <si>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</si>
  <si>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</si>
  <si>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</si>
  <si>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</si>
  <si>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</si>
  <si>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</si>
  <si>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</si>
  <si>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</si>
  <si>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</si>
  <si>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</si>
  <si>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</si>
  <si>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</si>
  <si>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</si>
  <si>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</si>
  <si>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</si>
  <si>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</si>
  <si>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</si>
  <si>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</si>
  <si>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</si>
  <si>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</si>
  <si>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</si>
  <si>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</si>
  <si>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</si>
  <si>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</si>
  <si>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</si>
  <si>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</si>
  <si>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</si>
  <si>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</si>
  <si>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</si>
  <si>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</si>
  <si>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</si>
  <si>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</si>
  <si>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</si>
  <si>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</si>
  <si>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</si>
  <si>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</si>
  <si>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</si>
  <si>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</si>
  <si>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</si>
  <si>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</si>
  <si>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</si>
  <si>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</si>
  <si>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</si>
  <si>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</si>
  <si>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</si>
  <si>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</si>
  <si>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</si>
  <si>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</si>
  <si>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</si>
  <si>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</si>
  <si>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</si>
  <si>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</si>
  <si>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</si>
  <si>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</si>
  <si>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</si>
  <si>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</si>
  <si>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</si>
  <si>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</si>
  <si>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</si>
  <si>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</si>
  <si>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</si>
  <si>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</si>
  <si>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</si>
  <si>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</si>
  <si>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</si>
  <si>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</si>
  <si>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</si>
  <si>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</si>
  <si>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</si>
  <si>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</si>
  <si>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</si>
  <si>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</si>
  <si>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</si>
  <si>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</si>
  <si>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</si>
  <si>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</si>
  <si>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</si>
  <si>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</si>
  <si>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</si>
  <si>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</si>
  <si>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</si>
  <si>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</si>
  <si>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</si>
  <si>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</si>
  <si>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</si>
  <si>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</si>
  <si>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</si>
  <si>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</si>
  <si>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</si>
  <si>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</si>
  <si>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</si>
  <si>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</si>
  <si>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</si>
  <si>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</si>
  <si>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</si>
  <si>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</si>
  <si>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</si>
  <si>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</si>
  <si>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</si>
  <si>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</si>
  <si>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</si>
  <si>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</si>
  <si>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</si>
  <si>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</si>
  <si>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</si>
  <si>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</si>
  <si>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</si>
  <si>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</si>
  <si>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</si>
  <si>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</si>
  <si>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</si>
  <si>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</si>
  <si>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</si>
  <si>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</si>
  <si>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</si>
  <si>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</si>
  <si>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</si>
  <si>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</si>
  <si>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</si>
  <si>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</si>
  <si>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</si>
  <si>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</si>
  <si>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</si>
  <si>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</si>
  <si>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</si>
  <si>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</si>
  <si>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</si>
  <si>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</si>
  <si>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</si>
  <si>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</si>
  <si>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</si>
  <si>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</si>
  <si>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</si>
  <si>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</si>
  <si>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</si>
  <si>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</si>
  <si>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</si>
  <si>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</si>
  <si>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</si>
  <si>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</si>
  <si>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</si>
  <si>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</si>
  <si>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</si>
  <si>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</si>
  <si>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</si>
  <si>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</si>
  <si>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</si>
  <si>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</si>
  <si>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</si>
  <si>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</si>
  <si>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</si>
  <si>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</si>
  <si>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</si>
  <si>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</si>
  <si>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</si>
  <si>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</si>
  <si>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</si>
  <si>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</si>
  <si>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</si>
  <si>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</si>
  <si>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</si>
  <si>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</si>
  <si>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</si>
  <si>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</si>
  <si>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</si>
  <si>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</si>
  <si>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</si>
  <si>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</si>
  <si>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</si>
  <si>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</si>
  <si>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</si>
  <si>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</si>
  <si>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</si>
  <si>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</si>
  <si>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</si>
  <si>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</si>
  <si>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</si>
  <si>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</si>
  <si>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</si>
  <si>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</si>
  <si>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</si>
  <si>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</si>
  <si>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</si>
  <si>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</si>
  <si>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</si>
  <si>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</si>
  <si>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</si>
  <si>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</si>
  <si>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</si>
  <si>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</si>
  <si>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</si>
  <si>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</si>
  <si>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</si>
  <si>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</si>
  <si>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</si>
  <si>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</si>
  <si>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</si>
  <si>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</si>
  <si>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</si>
  <si>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</si>
  <si>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</si>
  <si>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</si>
  <si>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</si>
  <si>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</si>
  <si>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</si>
  <si>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</si>
  <si>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</si>
  <si>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</si>
  <si>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</si>
  <si>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</si>
  <si>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</si>
  <si>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</si>
  <si>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</si>
  <si>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</si>
  <si>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</si>
  <si>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</si>
  <si>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</si>
  <si>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</si>
  <si>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</si>
  <si>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</si>
  <si>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</si>
  <si>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</si>
  <si>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</si>
  <si>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</si>
  <si>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</si>
  <si>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</si>
  <si>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</si>
  <si>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</si>
  <si>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</si>
  <si>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</si>
  <si>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</si>
  <si>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</si>
  <si>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</si>
  <si>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</si>
  <si>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</si>
  <si>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</si>
  <si>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</si>
  <si>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</si>
  <si>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</si>
  <si>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</si>
  <si>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</si>
  <si>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</si>
  <si>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</si>
  <si>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</si>
  <si>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</si>
  <si>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</si>
  <si>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</si>
  <si>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</si>
  <si>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</si>
  <si>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</si>
  <si>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</si>
  <si>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</si>
  <si>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</si>
  <si>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</si>
  <si>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</si>
  <si>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</si>
  <si>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</si>
  <si>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</si>
  <si>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</si>
  <si>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</si>
  <si>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</si>
  <si>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</si>
  <si>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</si>
  <si>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</si>
  <si>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</si>
  <si>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</si>
  <si>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</si>
  <si>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</si>
  <si>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</si>
  <si>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</si>
  <si>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</si>
  <si>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</si>
  <si>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</si>
  <si>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</si>
  <si>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</si>
  <si>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</si>
  <si>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</si>
  <si>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</si>
  <si>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</si>
  <si>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</si>
  <si>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</si>
  <si>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</si>
  <si>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</si>
  <si>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</si>
  <si>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</si>
  <si>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</si>
  <si>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</si>
  <si>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</si>
  <si>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</si>
  <si>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</si>
  <si>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</si>
  <si>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</si>
  <si>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</si>
  <si>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</si>
  <si>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</si>
  <si>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</si>
  <si>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</si>
  <si>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</si>
  <si>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</si>
  <si>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</si>
  <si>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</si>
  <si>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</si>
  <si>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</si>
  <si>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</si>
  <si>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</si>
  <si>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</si>
  <si>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</si>
  <si>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</si>
  <si>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</si>
  <si>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</si>
  <si>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</si>
  <si>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</si>
  <si>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</si>
  <si>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</si>
  <si>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</si>
  <si>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</si>
  <si>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</si>
  <si>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</si>
  <si>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</si>
  <si>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</si>
  <si>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</si>
  <si>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</si>
  <si>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</si>
  <si>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</si>
  <si>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</si>
  <si>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</si>
  <si>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</si>
  <si>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</si>
  <si>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</si>
  <si>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</si>
  <si>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</si>
  <si>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</si>
  <si>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</si>
  <si>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</si>
  <si>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</si>
  <si>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</si>
  <si>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</si>
  <si>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</si>
  <si>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</si>
  <si>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</si>
  <si>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</si>
  <si>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</si>
  <si>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</si>
  <si>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</si>
  <si>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</si>
  <si>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</si>
  <si>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</si>
  <si>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</si>
  <si>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</si>
  <si>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</si>
  <si>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</si>
  <si>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</si>
  <si>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</si>
  <si>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</si>
  <si>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</si>
  <si>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</si>
  <si>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</si>
  <si>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</si>
  <si>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</si>
  <si>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</si>
  <si>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</si>
  <si>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</si>
  <si>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</si>
  <si>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</si>
  <si>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</si>
  <si>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</si>
  <si>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</si>
  <si>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</si>
  <si>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</si>
  <si>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</si>
  <si>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</si>
  <si>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</si>
  <si>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</si>
  <si>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</si>
  <si>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</si>
  <si>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</si>
  <si>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</si>
  <si>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</si>
  <si>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</si>
  <si>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</si>
  <si>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</si>
  <si>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</si>
  <si>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</si>
  <si>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</si>
  <si>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</si>
  <si>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</si>
  <si>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</si>
  <si>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</si>
  <si>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</si>
  <si>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</si>
  <si>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</si>
  <si>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</si>
  <si>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</si>
  <si>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</si>
  <si>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</si>
  <si>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</si>
  <si>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</si>
  <si>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</si>
  <si>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</si>
  <si>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</si>
  <si>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</si>
  <si>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</si>
  <si>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</si>
  <si>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</si>
  <si>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</si>
  <si>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</si>
  <si>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</si>
  <si>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</si>
  <si>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</si>
  <si>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</si>
  <si>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</si>
  <si>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</si>
  <si>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</si>
  <si>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</si>
  <si>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</si>
  <si>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</si>
  <si>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</si>
  <si>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</si>
  <si>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</si>
  <si>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</si>
  <si>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</si>
  <si>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</si>
  <si>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</si>
  <si>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</si>
  <si>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</si>
  <si>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</si>
  <si>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</si>
  <si>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</si>
  <si>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</si>
  <si>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</si>
  <si>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</si>
  <si>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</si>
  <si>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</si>
  <si>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</si>
  <si>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</si>
  <si>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</si>
  <si>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</si>
  <si>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</si>
  <si>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</si>
  <si>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</si>
  <si>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</si>
  <si>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</si>
  <si>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</si>
  <si>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</si>
  <si>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</si>
  <si>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</si>
  <si>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</si>
  <si>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</si>
  <si>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</si>
  <si>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</si>
  <si>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</si>
  <si>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</si>
  <si>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</si>
  <si>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</si>
  <si>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</si>
  <si>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</si>
  <si>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</si>
  <si>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</si>
  <si>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</si>
  <si>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</si>
  <si>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</si>
  <si>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</si>
  <si>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</si>
  <si>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</si>
  <si>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</si>
  <si>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</si>
  <si>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</si>
  <si>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</si>
  <si>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</si>
  <si>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</si>
  <si>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</si>
  <si>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</si>
  <si>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</si>
  <si>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</si>
  <si>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</si>
  <si>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</si>
  <si>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</si>
  <si>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</si>
  <si>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</si>
  <si>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</si>
  <si>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</si>
  <si>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</si>
  <si>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</si>
  <si>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</si>
  <si>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</si>
  <si>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</si>
  <si>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</si>
  <si>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</si>
  <si>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</si>
  <si>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</si>
  <si>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</si>
  <si>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</si>
  <si>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</si>
  <si>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</si>
  <si>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</si>
  <si>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</si>
  <si>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</si>
  <si>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</si>
  <si>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</si>
  <si>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</si>
  <si>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</si>
  <si>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</si>
  <si>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</si>
  <si>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</si>
  <si>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</si>
  <si>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</si>
  <si>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</si>
  <si>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</si>
  <si>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</si>
  <si>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</si>
  <si>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</si>
  <si>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</si>
  <si>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</si>
  <si>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</si>
  <si>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</si>
  <si>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</si>
  <si>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</si>
  <si>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</si>
  <si>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</si>
  <si>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</si>
  <si>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</si>
  <si>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</si>
  <si>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</si>
  <si>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</si>
  <si>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</si>
  <si>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</si>
  <si>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</si>
  <si>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</si>
  <si>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</si>
  <si>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</si>
  <si>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</si>
  <si>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</si>
  <si>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</si>
  <si>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</si>
  <si>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</si>
  <si>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</si>
  <si>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</si>
  <si>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</si>
  <si>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</si>
  <si>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</si>
  <si>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</si>
  <si>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</si>
  <si>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</si>
  <si>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</si>
  <si>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</si>
  <si>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</si>
  <si>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</si>
  <si>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</si>
  <si>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</si>
  <si>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</si>
  <si>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</si>
  <si>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</si>
  <si>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</si>
  <si>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</si>
  <si>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</si>
  <si>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</si>
  <si>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</si>
  <si>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</si>
  <si>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</si>
  <si>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</si>
  <si>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</si>
  <si>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</si>
  <si>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</si>
  <si>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</si>
  <si>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</si>
  <si>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</si>
  <si>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</si>
  <si>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</si>
  <si>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</si>
  <si>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</si>
  <si>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</si>
  <si>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</si>
  <si>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</si>
  <si>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</si>
  <si>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</si>
  <si>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</si>
  <si>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</si>
  <si>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</si>
  <si>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</si>
  <si>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</si>
  <si>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</si>
  <si>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</si>
  <si>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</si>
  <si>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</si>
  <si>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</si>
  <si>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</si>
  <si>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</si>
  <si>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</si>
  <si>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</si>
  <si>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</si>
  <si>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</si>
  <si>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</si>
  <si>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</si>
  <si>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</si>
  <si>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</si>
  <si>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</si>
  <si>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</si>
  <si>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</si>
  <si>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</si>
  <si>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</si>
  <si>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</si>
  <si>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</si>
  <si>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</si>
  <si>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</si>
  <si>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</si>
  <si>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</si>
  <si>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</si>
  <si>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</si>
  <si>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</si>
  <si>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</si>
  <si>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</si>
  <si>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</si>
  <si>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</si>
  <si>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</si>
  <si>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</si>
  <si>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</si>
  <si>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</si>
  <si>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</si>
  <si>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</si>
  <si>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</si>
  <si>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</si>
  <si>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</si>
  <si>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</si>
  <si>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</si>
  <si>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</si>
  <si>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</si>
  <si>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</si>
  <si>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</si>
  <si>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</si>
  <si>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</si>
  <si>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</si>
  <si>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</si>
  <si>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</si>
  <si>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</si>
  <si>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</si>
  <si>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</si>
  <si>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</si>
  <si>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</si>
  <si>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</si>
  <si>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</si>
  <si>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</si>
  <si>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</si>
  <si>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</si>
  <si>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</si>
  <si>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</si>
  <si>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</si>
  <si>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</si>
  <si>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</si>
  <si>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</si>
  <si>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</si>
  <si>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</si>
  <si>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</si>
  <si>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</si>
  <si>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</si>
  <si>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</si>
  <si>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</si>
  <si>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</si>
  <si>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</si>
  <si>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</si>
  <si>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</si>
  <si>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</si>
  <si>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</si>
  <si>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</si>
  <si>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</si>
  <si>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</si>
  <si>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</si>
  <si>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</si>
  <si>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</si>
  <si>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</si>
  <si>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</si>
  <si>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</si>
  <si>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</si>
  <si>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</si>
  <si>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</si>
  <si>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</si>
  <si>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</si>
  <si>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</si>
  <si>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</si>
  <si>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</si>
  <si>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</si>
  <si>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</si>
  <si>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</si>
  <si>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</si>
  <si>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</si>
  <si>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</si>
  <si>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</si>
  <si>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</si>
  <si>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</si>
  <si>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</si>
  <si>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</si>
  <si>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</si>
  <si>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</si>
  <si>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</si>
  <si>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</si>
  <si>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</si>
  <si>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</si>
  <si>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</si>
  <si>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</si>
  <si>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</si>
  <si>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</si>
  <si>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</si>
  <si>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</si>
  <si>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</si>
  <si>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</si>
  <si>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</si>
  <si>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</si>
  <si>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</si>
  <si>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</si>
  <si>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</si>
  <si>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</si>
  <si>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</si>
  <si>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</si>
  <si>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</si>
  <si>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</si>
  <si>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</si>
  <si>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</si>
  <si>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</si>
  <si>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</si>
  <si>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</si>
  <si>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</si>
  <si>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</si>
  <si>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</si>
  <si>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</si>
  <si>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</si>
  <si>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</si>
  <si>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</si>
  <si>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</si>
  <si>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</si>
  <si>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</si>
  <si>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</si>
  <si>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</si>
  <si>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</si>
  <si>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</si>
  <si>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</si>
  <si>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</si>
  <si>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</si>
  <si>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</si>
  <si>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</si>
  <si>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</si>
  <si>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</si>
  <si>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</si>
  <si>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</si>
  <si>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</si>
  <si>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</si>
  <si>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</si>
  <si>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</si>
  <si>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</si>
  <si>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</si>
  <si>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</si>
  <si>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</si>
  <si>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</si>
  <si>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</si>
  <si>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</si>
  <si>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</si>
  <si>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</si>
  <si>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</si>
  <si>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</si>
  <si>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</si>
  <si>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</si>
  <si>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</si>
  <si>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</si>
  <si>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</si>
  <si>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</si>
  <si>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</si>
  <si>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</si>
  <si>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</si>
  <si>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</si>
  <si>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</si>
  <si>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</si>
  <si>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</si>
  <si>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</si>
  <si>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</si>
  <si>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</si>
  <si>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</si>
  <si>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</si>
  <si>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</si>
  <si>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</si>
  <si>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</si>
  <si>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</si>
  <si>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</si>
  <si>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</si>
  <si>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</si>
  <si>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</si>
  <si>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</si>
  <si>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</si>
  <si>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</si>
  <si>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</si>
  <si>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</si>
  <si>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</si>
  <si>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</si>
  <si>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</si>
  <si>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</si>
  <si>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</si>
  <si>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</si>
  <si>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</si>
  <si>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</si>
  <si>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</si>
  <si>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</si>
  <si>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</si>
  <si>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</si>
  <si>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</si>
  <si>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</si>
  <si>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</si>
  <si>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</si>
  <si>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</si>
  <si>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</si>
  <si>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</si>
  <si>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</si>
  <si>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</si>
  <si>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</si>
  <si>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</si>
  <si>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</si>
  <si>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</si>
  <si>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</si>
  <si>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</si>
  <si>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</si>
  <si>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</si>
  <si>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</si>
  <si>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</si>
  <si>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</si>
  <si>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</si>
  <si>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</si>
  <si>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</si>
  <si>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</si>
  <si>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</si>
  <si>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</si>
  <si>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</si>
  <si>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</si>
  <si>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</si>
  <si>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</si>
  <si>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</si>
  <si>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</si>
  <si>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</si>
  <si>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</si>
  <si>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</si>
  <si>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</si>
  <si>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</si>
  <si>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</si>
  <si>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</si>
  <si>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</si>
  <si>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</si>
  <si>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</si>
  <si>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</si>
  <si>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</si>
  <si>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</si>
  <si>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</si>
  <si>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</si>
  <si>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</si>
  <si>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</si>
  <si>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</si>
  <si>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</si>
  <si>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</si>
  <si>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</si>
  <si>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</si>
  <si>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</si>
  <si>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</si>
  <si>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</si>
  <si>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</si>
  <si>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</si>
  <si>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</si>
  <si>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</si>
  <si>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</si>
  <si>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</si>
  <si>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</si>
  <si>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</si>
  <si>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</si>
  <si>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</si>
  <si>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</si>
  <si>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</si>
  <si>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</si>
  <si>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</si>
  <si>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</si>
  <si>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</si>
  <si>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</si>
  <si>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</si>
  <si>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</si>
  <si>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</si>
  <si>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</si>
  <si>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</si>
  <si>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</si>
  <si>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</si>
  <si>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</si>
  <si>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</si>
  <si>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</si>
  <si>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</si>
  <si>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</si>
  <si>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</si>
  <si>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</si>
  <si>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</si>
  <si>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</si>
  <si>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</si>
  <si>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</si>
  <si>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</si>
  <si>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</si>
  <si>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</si>
  <si>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</si>
  <si>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</si>
  <si>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</si>
  <si>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</si>
  <si>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</si>
  <si>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</si>
  <si>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</si>
  <si>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</si>
  <si>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</si>
  <si>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</si>
  <si>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</si>
  <si>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</si>
  <si>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</si>
  <si>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</si>
  <si>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</si>
  <si>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</si>
  <si>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</si>
  <si>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</si>
  <si>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</si>
  <si>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</si>
  <si>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</si>
  <si>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</si>
  <si>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</si>
  <si>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</si>
  <si>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</si>
  <si>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</si>
  <si>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</si>
  <si>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</si>
  <si>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</si>
  <si>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</si>
  <si>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</si>
  <si>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</si>
  <si>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</si>
  <si>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</si>
  <si>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</si>
  <si>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</si>
  <si>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</si>
  <si>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</si>
  <si>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</si>
  <si>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</si>
  <si>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</si>
  <si>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</si>
  <si>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</si>
  <si>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</si>
  <si>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</si>
  <si>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</si>
  <si>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</si>
  <si>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</si>
  <si>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</si>
  <si>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</si>
  <si>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</si>
  <si>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</si>
  <si>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</si>
  <si>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</si>
  <si>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</si>
  <si>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</si>
  <si>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</si>
  <si>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</si>
  <si>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</si>
  <si>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</si>
  <si>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</si>
  <si>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</si>
  <si>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</si>
  <si>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</si>
  <si>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</si>
  <si>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</si>
  <si>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</si>
  <si>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</si>
  <si>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</si>
  <si>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</si>
  <si>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</si>
  <si>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</si>
  <si>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</si>
  <si>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</si>
  <si>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</si>
  <si>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</si>
  <si>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</si>
  <si>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</si>
  <si>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</si>
  <si>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</si>
  <si>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</si>
  <si>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</si>
  <si>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</si>
  <si>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</si>
  <si>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</si>
  <si>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</si>
  <si>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</si>
  <si>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</si>
  <si>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</si>
  <si>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</si>
  <si>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</si>
  <si>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</si>
  <si>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</si>
  <si>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</si>
  <si>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</si>
  <si>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</si>
  <si>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</si>
  <si>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</si>
  <si>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</si>
  <si>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</si>
  <si>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</si>
  <si>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</si>
  <si>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</si>
  <si>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</si>
  <si>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</si>
  <si>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</si>
  <si>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</si>
  <si>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</si>
  <si>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</si>
  <si>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</si>
  <si>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</si>
  <si>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</si>
  <si>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</si>
  <si>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</si>
  <si>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</si>
  <si>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</si>
  <si>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</si>
  <si>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</si>
  <si>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</si>
  <si>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</si>
  <si>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</si>
  <si>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</si>
  <si>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</si>
  <si>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</si>
  <si>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</si>
  <si>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</si>
  <si>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</si>
  <si>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</si>
  <si>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</si>
  <si>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</si>
  <si>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</si>
  <si>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</si>
  <si>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</si>
  <si>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</si>
  <si>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</si>
  <si>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</si>
  <si>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</si>
  <si>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</si>
  <si>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</si>
  <si>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</si>
  <si>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</si>
  <si>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</si>
  <si>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</si>
  <si>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</si>
  <si>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</si>
  <si>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</si>
  <si>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</si>
  <si>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</si>
  <si>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</si>
  <si>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</si>
  <si>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</si>
  <si>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</si>
  <si>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</si>
  <si>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</si>
  <si>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</si>
  <si>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</si>
  <si>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</si>
  <si>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</si>
  <si>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</si>
  <si>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</si>
  <si>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</si>
  <si>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</si>
  <si>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</si>
  <si>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</si>
  <si>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</si>
  <si>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</si>
  <si>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</si>
  <si>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</si>
  <si>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</si>
  <si>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</si>
  <si>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</si>
  <si>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</si>
  <si>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</si>
  <si>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</si>
  <si>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</si>
  <si>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</si>
  <si>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</si>
  <si>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</si>
  <si>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</si>
  <si>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</si>
  <si>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</si>
  <si>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</si>
  <si>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</si>
  <si>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</si>
  <si>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</si>
  <si>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</si>
  <si>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</si>
  <si>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</si>
  <si>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</si>
  <si>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</si>
  <si>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</si>
  <si>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</si>
  <si>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</si>
  <si>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</si>
  <si>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</si>
  <si>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</si>
  <si>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</si>
  <si>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</si>
  <si>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</si>
  <si>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</si>
  <si>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</si>
  <si>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</si>
  <si>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</si>
  <si>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</si>
  <si>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</si>
  <si>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</si>
  <si>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</si>
  <si>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</si>
  <si>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</si>
  <si>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</si>
  <si>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</si>
  <si>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</si>
  <si>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</si>
  <si>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</si>
  <si>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</si>
  <si>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</si>
  <si>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</si>
  <si>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</si>
  <si>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</si>
  <si>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</si>
  <si>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</si>
  <si>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</si>
  <si>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</si>
  <si>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</si>
  <si>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</si>
  <si>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</si>
  <si>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</si>
  <si>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</si>
  <si>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</si>
  <si>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</si>
  <si>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</si>
  <si>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</si>
  <si>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</si>
  <si>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</si>
  <si>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</si>
  <si>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</si>
  <si>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</si>
  <si>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</si>
  <si>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</si>
  <si>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</si>
  <si>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</si>
  <si>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</si>
  <si>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</si>
  <si>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</si>
  <si>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</si>
  <si>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</si>
  <si>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</si>
  <si>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</si>
  <si>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</si>
  <si>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</si>
  <si>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</si>
  <si>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</si>
  <si>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</si>
  <si>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</si>
  <si>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</si>
  <si>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</si>
  <si>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</si>
  <si>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</si>
  <si>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</si>
  <si>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</si>
  <si>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</si>
  <si>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</si>
  <si>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</si>
  <si>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</si>
  <si>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</si>
  <si>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</si>
  <si>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</si>
  <si>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</si>
  <si>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</si>
  <si>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</si>
  <si>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</si>
  <si>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</si>
  <si>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</si>
  <si>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</si>
  <si>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</si>
  <si>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</si>
  <si>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</si>
  <si>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</si>
  <si>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</si>
  <si>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</si>
  <si>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</si>
  <si>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</si>
  <si>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</si>
  <si>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</si>
  <si>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</si>
  <si>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</si>
  <si>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</si>
  <si>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</si>
  <si>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</si>
  <si>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</si>
  <si>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</si>
  <si>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</si>
  <si>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</si>
  <si>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</si>
  <si>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</si>
  <si>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</si>
  <si>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</si>
  <si>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</si>
  <si>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</si>
  <si>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</si>
  <si>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</si>
  <si>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</si>
  <si>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</si>
  <si>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</si>
  <si>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</si>
  <si>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</si>
  <si>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</si>
  <si>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</si>
  <si>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</si>
  <si>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</si>
  <si>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</si>
  <si>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</si>
  <si>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</si>
  <si>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</si>
  <si>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</si>
  <si>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</si>
  <si>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</si>
  <si>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</si>
  <si>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</si>
  <si>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</si>
  <si>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</si>
  <si>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</si>
  <si>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</si>
  <si>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</si>
  <si>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</si>
  <si>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</si>
  <si>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</si>
  <si>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</si>
  <si>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</si>
  <si>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</si>
  <si>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</si>
  <si>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</si>
  <si>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</si>
  <si>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</si>
  <si>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</si>
  <si>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</si>
  <si>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</si>
  <si>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</si>
  <si>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</si>
  <si>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</si>
  <si>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</si>
  <si>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</si>
  <si>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</si>
  <si>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</si>
  <si>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</si>
  <si>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</si>
  <si>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</si>
  <si>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</si>
  <si>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</si>
  <si>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</si>
  <si>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</si>
  <si>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</si>
  <si>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</si>
  <si>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</si>
  <si>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</si>
  <si>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</si>
  <si>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</si>
  <si>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</si>
  <si>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</si>
  <si>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</si>
  <si>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</si>
  <si>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</si>
  <si>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</si>
  <si>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</si>
  <si>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</si>
  <si>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</si>
  <si>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</si>
  <si>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</si>
  <si>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</si>
  <si>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</si>
  <si>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</si>
  <si>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</si>
  <si>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</si>
  <si>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</si>
  <si>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</si>
  <si>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</si>
  <si>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</si>
  <si>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</si>
  <si>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</si>
  <si>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</si>
  <si>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</si>
  <si>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</si>
  <si>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</si>
  <si>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</si>
  <si>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</si>
  <si>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</si>
  <si>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</si>
  <si>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</si>
  <si>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</si>
  <si>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</si>
  <si>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</si>
  <si>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</si>
  <si>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</si>
  <si>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</si>
  <si>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</si>
  <si>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</si>
  <si>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</si>
  <si>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</si>
  <si>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</si>
  <si>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</si>
  <si>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</si>
  <si>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</si>
  <si>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</si>
  <si>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</si>
  <si>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</si>
  <si>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</si>
  <si>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</si>
  <si>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</si>
  <si>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</si>
  <si>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</si>
  <si>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</si>
  <si>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</si>
  <si>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</si>
  <si>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</si>
  <si>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</si>
  <si>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</si>
  <si>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</si>
  <si>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</si>
  <si>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</si>
  <si>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</si>
  <si>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</si>
  <si>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</si>
  <si>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</si>
  <si>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</si>
  <si>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</si>
  <si>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</si>
  <si>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</si>
  <si>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</si>
  <si>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</si>
  <si>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</si>
  <si>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</si>
  <si>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</si>
  <si>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</si>
  <si>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</si>
  <si>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</si>
  <si>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</si>
  <si>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</si>
  <si>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</si>
  <si>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</si>
  <si>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</si>
  <si>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</si>
  <si>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</si>
  <si>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</si>
  <si>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</si>
  <si>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</si>
  <si>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</si>
  <si>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</si>
  <si>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</si>
  <si>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</si>
  <si>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</si>
  <si>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</si>
  <si>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</si>
  <si>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</si>
  <si>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</si>
  <si>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</si>
  <si>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</si>
  <si>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</si>
  <si>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</si>
  <si>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</si>
  <si>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</si>
  <si>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</si>
  <si>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</si>
  <si>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</si>
  <si>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</si>
  <si>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</si>
  <si>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</si>
  <si>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</si>
  <si>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</si>
  <si>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</si>
  <si>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</si>
  <si>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</si>
  <si>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</si>
  <si>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</si>
  <si>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</si>
  <si>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</si>
  <si>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</si>
  <si>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</si>
  <si>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</si>
  <si>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</si>
  <si>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</si>
  <si>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</si>
  <si>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</si>
  <si>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</si>
  <si>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</si>
  <si>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</si>
  <si>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</si>
  <si>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</si>
  <si>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</si>
  <si>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</si>
  <si>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</si>
  <si>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</si>
  <si>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</si>
  <si>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</si>
  <si>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</si>
  <si>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</si>
  <si>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</si>
  <si>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</si>
  <si>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</si>
  <si>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</si>
  <si>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</si>
  <si>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</si>
  <si>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</si>
  <si>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</si>
  <si>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</si>
  <si>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</si>
  <si>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</si>
  <si>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</si>
  <si>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</si>
  <si>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</si>
  <si>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</si>
  <si>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</si>
  <si>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</si>
  <si>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</si>
  <si>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</si>
  <si>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</si>
  <si>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</si>
  <si>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</si>
  <si>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</si>
  <si>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</si>
  <si>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</si>
  <si>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</si>
  <si>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</si>
  <si>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</si>
  <si>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</si>
  <si>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</si>
  <si>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</si>
  <si>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</si>
  <si>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</si>
  <si>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</si>
  <si>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</si>
  <si>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</si>
  <si>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</si>
  <si>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</si>
  <si>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</si>
  <si>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</si>
  <si>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</si>
  <si>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</si>
  <si>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</si>
  <si>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</si>
  <si>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</si>
  <si>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</si>
  <si>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</si>
  <si>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</si>
  <si>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</si>
  <si>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</si>
  <si>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</si>
  <si>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</si>
  <si>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</si>
  <si>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</si>
  <si>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</si>
  <si>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</si>
  <si>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</si>
  <si>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</si>
  <si>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</si>
  <si>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</si>
  <si>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</si>
  <si>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</si>
  <si>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</si>
  <si>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</si>
  <si>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</si>
  <si>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</si>
  <si>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</si>
  <si>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</si>
  <si>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</si>
  <si>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</si>
  <si>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</si>
  <si>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</si>
  <si>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</si>
  <si>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</si>
  <si>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</si>
  <si>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</si>
  <si>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</si>
  <si>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</si>
  <si>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</si>
  <si>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</si>
  <si>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</si>
  <si>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</si>
  <si>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</si>
  <si>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</si>
  <si>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</si>
  <si>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</si>
  <si>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</si>
  <si>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</si>
  <si>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</si>
  <si>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</si>
  <si>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</si>
  <si>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</si>
  <si>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</si>
  <si>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</si>
  <si>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</si>
  <si>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</si>
  <si>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</si>
  <si>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</si>
  <si>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</si>
  <si>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</si>
  <si>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</si>
  <si>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</si>
  <si>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</si>
  <si>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</si>
  <si>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</si>
  <si>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</si>
  <si>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</si>
  <si>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</si>
  <si>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</si>
  <si>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</si>
  <si>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</si>
  <si>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</si>
  <si>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</si>
  <si>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</si>
  <si>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</si>
  <si>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</si>
  <si>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</si>
  <si>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</si>
  <si>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</si>
  <si>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</si>
  <si>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</si>
  <si>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</si>
  <si>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</si>
  <si>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</si>
  <si>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</si>
  <si>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</si>
  <si>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</si>
  <si>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</si>
  <si>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</si>
  <si>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</si>
  <si>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</si>
  <si>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</si>
  <si>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</si>
  <si>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</si>
  <si>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</si>
  <si>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</si>
  <si>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</si>
  <si>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</si>
  <si>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</si>
  <si>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</si>
  <si>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</si>
  <si>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</si>
  <si>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</si>
  <si>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</si>
  <si>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</si>
  <si>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</si>
  <si>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</si>
  <si>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</si>
  <si>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</si>
  <si>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</si>
  <si>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</si>
  <si>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</si>
  <si>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</si>
  <si>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</si>
  <si>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</si>
  <si>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</si>
  <si>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</si>
  <si>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</si>
  <si>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</si>
  <si>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</si>
  <si>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</si>
  <si>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</si>
  <si>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</si>
  <si>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</si>
  <si>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</si>
  <si>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</si>
  <si>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</si>
  <si>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</si>
  <si>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</si>
  <si>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</si>
  <si>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</si>
  <si>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</si>
  <si>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</si>
  <si>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</si>
  <si>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</si>
  <si>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</si>
  <si>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</si>
  <si>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</si>
  <si>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</si>
  <si>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</si>
  <si>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</si>
  <si>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</si>
  <si>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</si>
  <si>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</si>
  <si>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</si>
  <si>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</si>
  <si>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</si>
  <si>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</si>
  <si>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</si>
  <si>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</si>
  <si>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</si>
  <si>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</si>
  <si>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</si>
  <si>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</si>
  <si>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</si>
  <si>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</si>
  <si>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</si>
  <si>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</si>
  <si>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</si>
  <si>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</si>
  <si>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</si>
  <si>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</si>
  <si>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</si>
  <si>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</si>
  <si>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</si>
  <si>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</si>
  <si>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</si>
  <si>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</si>
  <si>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</si>
  <si>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</si>
  <si>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</si>
  <si>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</si>
  <si>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</si>
  <si>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</si>
  <si>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</si>
  <si>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</si>
  <si>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</si>
  <si>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</si>
  <si>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</si>
  <si>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</si>
  <si>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</si>
  <si>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</si>
  <si>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</si>
  <si>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</si>
  <si>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</si>
  <si>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</si>
  <si>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</si>
  <si>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</si>
  <si>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</si>
  <si>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</si>
  <si>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</si>
  <si>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</si>
  <si>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</si>
  <si>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</si>
  <si>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</si>
  <si>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</si>
  <si>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</si>
  <si>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</si>
  <si>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</si>
  <si>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</si>
  <si>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</si>
  <si>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</si>
  <si>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</si>
  <si>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</si>
  <si>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</si>
  <si>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</si>
  <si>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</si>
  <si>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</si>
  <si>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</si>
  <si>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</si>
  <si>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</si>
  <si>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</si>
  <si>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</si>
  <si>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</si>
  <si>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</si>
  <si>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</si>
  <si>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</si>
  <si>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</si>
  <si>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</si>
  <si>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</si>
  <si>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</si>
  <si>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</si>
  <si>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</si>
  <si>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</si>
  <si>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</si>
  <si>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</si>
  <si>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</si>
  <si>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</si>
  <si>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</si>
  <si>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</si>
  <si>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</si>
  <si>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</si>
  <si>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</si>
  <si>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</si>
  <si>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</si>
  <si>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</si>
  <si>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</si>
  <si>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</si>
  <si>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</si>
  <si>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</si>
  <si>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</si>
  <si>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</si>
  <si>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</si>
  <si>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</si>
  <si>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</si>
  <si>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</si>
  <si>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</si>
  <si>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</si>
  <si>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</si>
  <si>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</si>
  <si>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</si>
  <si>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</si>
  <si>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</si>
  <si>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</si>
  <si>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</si>
  <si>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</si>
  <si>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</si>
  <si>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</si>
  <si>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</si>
  <si>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</si>
  <si>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</si>
  <si>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</si>
  <si>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</si>
  <si>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</si>
  <si>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</si>
  <si>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</si>
  <si>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</si>
  <si>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</si>
  <si>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</si>
  <si>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</si>
  <si>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</si>
  <si>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</si>
  <si>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</si>
  <si>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</si>
  <si>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</si>
  <si>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</si>
  <si>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</si>
  <si>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</si>
  <si>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</si>
  <si>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</si>
  <si>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</si>
  <si>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</si>
  <si>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</si>
  <si>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</si>
  <si>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</si>
  <si>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</si>
  <si>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</si>
  <si>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</si>
  <si>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</si>
  <si>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</si>
  <si>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</si>
  <si>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</si>
  <si>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</si>
  <si>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</si>
  <si>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</si>
  <si>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</si>
  <si>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</si>
  <si>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</si>
  <si>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</si>
  <si>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</si>
  <si>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</si>
  <si>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</si>
  <si>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</si>
  <si>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</si>
  <si>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</si>
  <si>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</si>
  <si>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</si>
  <si>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</si>
  <si>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</si>
  <si>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</si>
  <si>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</si>
  <si>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</si>
  <si>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</si>
  <si>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</si>
  <si>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</si>
  <si>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</si>
  <si>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</si>
  <si>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</si>
  <si>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</si>
  <si>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</si>
  <si>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</si>
  <si>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</si>
  <si>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</si>
  <si>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</si>
  <si>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</si>
  <si>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</si>
  <si>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</si>
  <si>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</si>
  <si>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</si>
  <si>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</si>
  <si>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</si>
  <si>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</si>
  <si>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</si>
  <si>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</si>
  <si>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</si>
  <si>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</si>
  <si>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</si>
  <si>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</si>
  <si>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</si>
  <si>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</si>
  <si>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</si>
  <si>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</si>
  <si>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</si>
  <si>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</si>
  <si>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</si>
  <si>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</si>
  <si>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</si>
  <si>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</si>
  <si>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</si>
  <si>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</si>
  <si>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</si>
  <si>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</si>
  <si>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</si>
  <si>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</si>
  <si>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</si>
  <si>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</si>
  <si>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</si>
  <si>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</si>
  <si>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</si>
  <si>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</si>
  <si>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</si>
  <si>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</si>
  <si>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</si>
  <si>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</si>
  <si>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</si>
  <si>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</si>
  <si>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</si>
  <si>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</si>
  <si>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</si>
  <si>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</si>
  <si>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</si>
  <si>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</si>
  <si>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</si>
  <si>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</si>
  <si>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</si>
  <si>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</si>
  <si>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</si>
  <si>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</si>
  <si>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</si>
  <si>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</si>
  <si>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</si>
  <si>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</si>
  <si>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</si>
  <si>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</si>
  <si>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</si>
  <si>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</si>
  <si>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</si>
  <si>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</si>
  <si>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</si>
  <si>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</si>
  <si>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</si>
  <si>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</si>
  <si>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</si>
  <si>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</si>
  <si>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</si>
  <si>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</si>
  <si>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</si>
  <si>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</si>
  <si>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</si>
  <si>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</si>
  <si>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</si>
  <si>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</si>
  <si>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</si>
  <si>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</si>
  <si>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</si>
  <si>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</si>
  <si>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</si>
  <si>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</si>
  <si>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</si>
  <si>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</si>
  <si>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</si>
  <si>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</si>
  <si>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</si>
  <si>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</si>
  <si>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</si>
  <si>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</si>
  <si>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</si>
  <si>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</si>
  <si>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</si>
  <si>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</si>
  <si>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</si>
  <si>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</si>
  <si>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</si>
  <si>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</si>
  <si>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</si>
  <si>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</si>
  <si>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</si>
  <si>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</si>
  <si>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</si>
  <si>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</si>
  <si>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</si>
  <si>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</si>
  <si>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</si>
  <si>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</si>
  <si>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</si>
  <si>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</si>
  <si>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</si>
  <si>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</si>
  <si>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</si>
  <si>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</si>
  <si>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</si>
  <si>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</si>
  <si>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</si>
  <si>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</si>
  <si>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</si>
  <si>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</si>
  <si>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</si>
  <si>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</si>
  <si>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</si>
  <si>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</si>
  <si>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</si>
  <si>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</si>
  <si>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</si>
  <si>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</si>
  <si>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</si>
  <si>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</si>
  <si>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</si>
  <si>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</si>
  <si>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</si>
  <si>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</si>
  <si>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</si>
  <si>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</si>
  <si>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</si>
  <si>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</si>
  <si>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</si>
  <si>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</si>
  <si>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</si>
  <si>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</si>
  <si>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</si>
  <si>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</si>
  <si>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</si>
  <si>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</si>
  <si>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</si>
  <si>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</si>
  <si>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</si>
  <si>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</si>
  <si>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</si>
  <si>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</si>
  <si>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</si>
  <si>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</si>
  <si>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</si>
  <si>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</si>
  <si>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</si>
  <si>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</si>
  <si>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</si>
  <si>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</si>
  <si>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</si>
  <si>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</si>
  <si>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</si>
  <si>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</si>
  <si>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</si>
  <si>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</si>
  <si>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</si>
  <si>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</si>
  <si>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</si>
  <si>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</si>
  <si>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</si>
  <si>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</si>
  <si>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</si>
  <si>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</si>
  <si>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</si>
  <si>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</si>
  <si>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</si>
  <si>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</si>
  <si>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</si>
  <si>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</si>
  <si>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</si>
  <si>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</si>
  <si>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</si>
  <si>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</si>
  <si>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</si>
  <si>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</si>
  <si>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</si>
  <si>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</si>
  <si>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</si>
  <si>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</si>
  <si>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</si>
  <si>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</si>
  <si>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</si>
  <si>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</si>
  <si>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</si>
  <si>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</si>
  <si>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</si>
  <si>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</si>
  <si>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</si>
  <si>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</si>
  <si>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</si>
  <si>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</si>
  <si>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</si>
  <si>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</si>
  <si>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</si>
  <si>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</si>
  <si>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</si>
  <si>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</si>
  <si>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</si>
  <si>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</si>
  <si>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</si>
  <si>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</si>
  <si>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</si>
  <si>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</si>
  <si>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</si>
  <si>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</si>
  <si>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</si>
  <si>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</si>
  <si>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</si>
  <si>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</si>
  <si>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</si>
  <si>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</si>
  <si>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</si>
  <si>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</si>
  <si>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</si>
  <si>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</si>
  <si>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</si>
  <si>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</si>
  <si>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</si>
  <si>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</si>
  <si>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</si>
  <si>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</si>
  <si>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</si>
  <si>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</si>
  <si>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</si>
  <si>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</si>
  <si>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</si>
  <si>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</si>
  <si>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</si>
  <si>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</si>
  <si>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</si>
  <si>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</si>
  <si>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</si>
  <si>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</si>
  <si>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</si>
  <si>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</si>
  <si>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</si>
  <si>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</si>
  <si>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</si>
  <si>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</si>
  <si>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</si>
  <si>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</si>
  <si>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</si>
  <si>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</si>
  <si>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</si>
  <si>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</si>
  <si>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</si>
  <si>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</si>
  <si>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</si>
  <si>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</si>
  <si>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</si>
  <si>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</si>
  <si>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</si>
  <si>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</si>
  <si>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</si>
  <si>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</si>
  <si>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</si>
  <si>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</si>
  <si>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</si>
  <si>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</si>
  <si>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</si>
  <si>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</si>
  <si>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</si>
  <si>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</si>
  <si>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</si>
  <si>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</si>
  <si>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</si>
  <si>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</si>
  <si>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</si>
  <si>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</si>
  <si>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</si>
  <si>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</si>
  <si>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</si>
  <si>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</si>
  <si>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</si>
  <si>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</si>
  <si>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</si>
  <si>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</si>
  <si>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</si>
  <si>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</si>
  <si>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</si>
  <si>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</si>
  <si>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</si>
  <si>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</si>
  <si>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</si>
  <si>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</si>
  <si>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</si>
  <si>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</si>
  <si>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</si>
  <si>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</si>
  <si>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</si>
  <si>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</si>
  <si>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</si>
  <si>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</si>
  <si>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</si>
  <si>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</si>
  <si>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</si>
  <si>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</si>
  <si>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</si>
  <si>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</si>
  <si>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</si>
  <si>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</si>
  <si>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</si>
  <si>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</si>
  <si>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</si>
  <si>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</si>
  <si>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</si>
  <si>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</si>
  <si>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</si>
  <si>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</si>
  <si>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</si>
  <si>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</si>
  <si>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</si>
  <si>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</si>
  <si>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</si>
  <si>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</si>
  <si>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</si>
  <si>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</si>
  <si>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</si>
  <si>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</si>
  <si>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</si>
  <si>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</si>
  <si>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</si>
  <si>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</si>
  <si>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</si>
  <si>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</si>
  <si>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</si>
  <si>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</si>
  <si>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</si>
  <si>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</si>
  <si>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</si>
  <si>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</si>
  <si>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</si>
  <si>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</si>
  <si>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</si>
  <si>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</si>
  <si>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</si>
  <si>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</si>
  <si>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</si>
  <si>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</si>
  <si>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</si>
  <si>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</si>
  <si>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</si>
  <si>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</si>
  <si>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</si>
  <si>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</si>
  <si>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</si>
  <si>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</si>
  <si>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</si>
  <si>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</si>
  <si>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</si>
  <si>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</si>
  <si>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</si>
  <si>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</si>
  <si>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</si>
  <si>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</si>
  <si>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</si>
  <si>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</si>
  <si>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</si>
  <si>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</si>
  <si>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</si>
  <si>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</si>
  <si>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</si>
  <si>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</si>
  <si>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</si>
  <si>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</si>
  <si>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</si>
  <si>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</si>
  <si>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</si>
  <si>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</si>
  <si>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</si>
  <si>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</si>
  <si>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</si>
  <si>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</si>
  <si>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</si>
  <si>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</si>
  <si>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</si>
  <si>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</si>
  <si>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</si>
  <si>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</si>
  <si>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</si>
  <si>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</si>
  <si>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</si>
  <si>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</si>
  <si>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</si>
  <si>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</si>
  <si>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</si>
  <si>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</si>
  <si>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</si>
  <si>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</si>
  <si>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</si>
  <si>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</si>
  <si>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</si>
  <si>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</si>
  <si>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</si>
  <si>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</si>
  <si>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</si>
  <si>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</si>
  <si>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</si>
  <si>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</si>
  <si>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</si>
  <si>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</si>
  <si>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</si>
  <si>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</si>
  <si>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</si>
  <si>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</si>
  <si>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</si>
  <si>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</si>
  <si>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</si>
  <si>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</si>
  <si>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</si>
  <si>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</si>
  <si>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</si>
  <si>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</si>
  <si>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</si>
  <si>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</si>
  <si>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</si>
  <si>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</si>
  <si>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</si>
  <si>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</si>
  <si>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</si>
  <si>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</si>
  <si>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</si>
  <si>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</si>
  <si>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</si>
  <si>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</si>
  <si>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</si>
  <si>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</si>
  <si>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</si>
  <si>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</si>
  <si>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</si>
  <si>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</si>
  <si>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</si>
  <si>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</si>
  <si>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</si>
  <si>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</si>
  <si>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</si>
  <si>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</si>
  <si>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</si>
  <si>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</si>
  <si>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</si>
  <si>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</si>
  <si>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</si>
  <si>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</si>
  <si>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</si>
  <si>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</si>
  <si>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</si>
  <si>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</si>
  <si>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</si>
  <si>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</si>
  <si>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</si>
  <si>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</si>
  <si>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</si>
  <si>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</si>
  <si>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</si>
  <si>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</si>
  <si>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</si>
  <si>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</si>
  <si>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</si>
  <si>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</si>
  <si>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</si>
  <si>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</si>
  <si>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</si>
  <si>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</si>
  <si>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</si>
  <si>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</si>
  <si>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</si>
  <si>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</si>
  <si>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</si>
  <si>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</si>
  <si>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</si>
  <si>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</si>
  <si>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</si>
  <si>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</si>
  <si>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</si>
  <si>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</si>
  <si>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</si>
  <si>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</si>
  <si>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</si>
  <si>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</si>
  <si>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</si>
  <si>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</si>
  <si>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</si>
  <si>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</si>
  <si>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</si>
  <si>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</si>
  <si>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</si>
  <si>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</si>
  <si>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</si>
  <si>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</si>
  <si>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</si>
  <si>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</si>
  <si>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</si>
  <si>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</si>
  <si>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</si>
  <si>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</si>
  <si>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</si>
  <si>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</si>
  <si>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</si>
  <si>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</si>
  <si>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</si>
  <si>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</si>
  <si>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</si>
  <si>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</si>
  <si>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</si>
  <si>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</si>
  <si>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</si>
  <si>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</si>
  <si>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</si>
  <si>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</si>
  <si>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</si>
  <si>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</si>
  <si>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</si>
  <si>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</si>
  <si>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</si>
  <si>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</si>
  <si>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</si>
  <si>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</si>
  <si>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</si>
  <si>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</si>
  <si>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</si>
  <si>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</si>
  <si>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</si>
  <si>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</si>
  <si>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</si>
  <si>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</si>
  <si>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</si>
  <si>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</si>
  <si>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</si>
  <si>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</si>
  <si>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</si>
  <si>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</si>
  <si>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</si>
  <si>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</si>
  <si>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</si>
  <si>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</si>
  <si>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</si>
  <si>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</si>
  <si>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</si>
  <si>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</si>
  <si>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</si>
  <si>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</si>
  <si>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</si>
  <si>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</si>
  <si>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</si>
  <si>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</si>
  <si>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</si>
  <si>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</si>
  <si>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</si>
  <si>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</si>
  <si>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</si>
  <si>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</si>
  <si>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</si>
  <si>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</si>
  <si>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</si>
  <si>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</si>
  <si>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</si>
  <si>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</si>
  <si>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</si>
  <si>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</si>
  <si>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</si>
  <si>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</si>
  <si>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</si>
  <si>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</si>
  <si>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</si>
  <si>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</si>
  <si>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</si>
  <si>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</si>
  <si>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</si>
  <si>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</si>
  <si>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</si>
  <si>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</si>
  <si>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</si>
  <si>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</si>
  <si>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</si>
  <si>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</si>
  <si>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</si>
  <si>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</si>
  <si>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</si>
  <si>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</si>
  <si>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</si>
  <si>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</si>
  <si>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</si>
  <si>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</si>
  <si>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</si>
  <si>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</si>
  <si>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</si>
  <si>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</si>
  <si>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</si>
  <si>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</si>
  <si>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</si>
  <si>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</si>
  <si>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</si>
  <si>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</si>
  <si>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</si>
  <si>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</si>
  <si>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</si>
  <si>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</si>
  <si>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</si>
  <si>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</si>
  <si>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</si>
  <si>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</si>
  <si>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</si>
  <si>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</si>
  <si>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</si>
  <si>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</si>
  <si>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</si>
  <si>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</si>
  <si>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</si>
  <si>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</si>
  <si>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</si>
  <si>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</si>
  <si>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</si>
  <si>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</si>
  <si>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</si>
  <si>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</si>
  <si>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</si>
  <si>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</si>
  <si>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</si>
  <si>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</si>
  <si>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</si>
  <si>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</si>
  <si>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</si>
  <si>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</si>
  <si>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</si>
  <si>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</si>
  <si>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</si>
  <si>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</si>
  <si>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</si>
  <si>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</si>
  <si>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</si>
  <si>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</si>
  <si>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</si>
  <si>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</si>
  <si>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</si>
  <si>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</si>
  <si>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</si>
  <si>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</si>
  <si>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</si>
  <si>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</si>
  <si>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</si>
  <si>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</si>
  <si>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</si>
  <si>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</si>
  <si>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</si>
  <si>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</si>
  <si>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</si>
  <si>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</si>
  <si>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</si>
  <si>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</si>
  <si>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</si>
  <si>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</si>
  <si>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</si>
  <si>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</si>
  <si>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</si>
  <si>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</si>
  <si>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</si>
  <si>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</si>
  <si>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</si>
  <si>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</si>
  <si>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</si>
  <si>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</si>
  <si>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</si>
  <si>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</si>
  <si>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</si>
  <si>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</si>
  <si>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</si>
  <si>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</si>
  <si>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</si>
  <si>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</si>
  <si>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</si>
  <si>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</si>
  <si>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</si>
  <si>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</si>
  <si>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</si>
  <si>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</si>
  <si>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</si>
  <si>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</si>
  <si>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</si>
  <si>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</si>
  <si>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</si>
  <si>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</si>
  <si>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</si>
  <si>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</si>
  <si>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</si>
  <si>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</si>
  <si>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</si>
  <si>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</si>
  <si>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</si>
  <si>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</si>
  <si>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</si>
  <si>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</si>
  <si>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</si>
  <si>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</si>
  <si>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</si>
  <si>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</si>
  <si>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</si>
  <si>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</si>
  <si>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</si>
  <si>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</si>
  <si>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</si>
  <si>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</si>
  <si>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</si>
  <si>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</si>
  <si>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</si>
  <si>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</si>
  <si>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</si>
  <si>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</si>
  <si>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</si>
  <si>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</si>
  <si>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</si>
  <si>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</si>
  <si>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</si>
  <si>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</si>
  <si>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</si>
  <si>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</si>
  <si>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</si>
  <si>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</si>
  <si>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</si>
  <si>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</si>
  <si>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</si>
  <si>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</si>
  <si>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</si>
  <si>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</si>
  <si>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</si>
  <si>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</si>
  <si>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</si>
  <si>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</si>
  <si>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</si>
  <si>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</si>
  <si>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</si>
  <si>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</si>
  <si>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</si>
  <si>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</si>
  <si>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</si>
  <si>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</si>
  <si>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</si>
  <si>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</si>
  <si>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</si>
  <si>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</si>
  <si>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</si>
  <si>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</si>
  <si>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</si>
  <si>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</si>
  <si>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</si>
  <si>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</si>
  <si>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</si>
  <si>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</si>
  <si>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</si>
  <si>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</si>
  <si>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</si>
  <si>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</si>
  <si>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</si>
  <si>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</si>
  <si>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</si>
  <si>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</si>
  <si>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</si>
  <si>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</si>
  <si>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</si>
  <si>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</si>
  <si>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</si>
  <si>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</si>
  <si>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</si>
  <si>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</si>
  <si>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</si>
  <si>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</si>
  <si>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</si>
  <si>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</si>
  <si>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</si>
  <si>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</si>
  <si>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</si>
  <si>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</si>
  <si>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</si>
  <si>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</si>
  <si>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</si>
  <si>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</si>
  <si>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</si>
  <si>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</si>
  <si>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</si>
  <si>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</si>
  <si>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</si>
  <si>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</si>
  <si>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</si>
  <si>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</si>
  <si>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</si>
  <si>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</si>
  <si>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</si>
  <si>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</si>
  <si>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</si>
  <si>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</si>
  <si>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</si>
  <si>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</si>
  <si>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</si>
  <si>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</si>
  <si>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</si>
  <si>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</si>
  <si>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</si>
  <si>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</si>
  <si>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</si>
  <si>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</si>
  <si>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</si>
  <si>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</si>
  <si>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</si>
  <si>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</si>
  <si>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</si>
  <si>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</si>
  <si>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</si>
  <si>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</si>
  <si>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</si>
  <si>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</si>
  <si>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</si>
  <si>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</si>
  <si>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</si>
  <si>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</si>
  <si>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</si>
  <si>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</si>
  <si>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</si>
  <si>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</si>
  <si>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</si>
  <si>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</si>
  <si>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</si>
  <si>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</si>
  <si>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</si>
  <si>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</si>
  <si>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</si>
  <si>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</si>
  <si>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</si>
  <si>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</si>
  <si>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</si>
  <si>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</si>
  <si>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</si>
  <si>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</si>
  <si>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</si>
  <si>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</si>
  <si>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</si>
  <si>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</si>
  <si>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</si>
  <si>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</si>
  <si>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</si>
  <si>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</si>
  <si>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</si>
  <si>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</si>
  <si>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</si>
  <si>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</si>
  <si>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</si>
  <si>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</si>
  <si>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</si>
  <si>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</si>
  <si>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</si>
  <si>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</si>
  <si>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</si>
  <si>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</si>
  <si>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</si>
  <si>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</si>
  <si>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</si>
  <si>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</si>
  <si>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</si>
  <si>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</si>
  <si>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</si>
  <si>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</si>
  <si>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</si>
  <si>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</si>
  <si>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</si>
  <si>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</si>
  <si>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</si>
  <si>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</si>
  <si>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</si>
  <si>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</si>
  <si>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</si>
  <si>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</si>
  <si>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</si>
  <si>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</si>
  <si>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</si>
  <si>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</si>
  <si>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</si>
  <si>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</si>
  <si>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</si>
  <si>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</si>
  <si>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</si>
  <si>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</si>
  <si>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</si>
  <si>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</si>
  <si>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</si>
  <si>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</si>
  <si>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</si>
  <si>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</si>
  <si>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</si>
  <si>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</si>
  <si>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</si>
  <si>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</si>
  <si>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</si>
  <si>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</si>
  <si>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</si>
  <si>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</si>
  <si>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</si>
  <si>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</si>
  <si>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</si>
  <si>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</si>
  <si>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</si>
  <si>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</si>
  <si>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</si>
  <si>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</si>
  <si>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</si>
  <si>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</si>
  <si>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</si>
  <si>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</si>
  <si>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</si>
  <si>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</si>
  <si>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</si>
  <si>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</si>
  <si>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</si>
  <si>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</si>
  <si>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</si>
  <si>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</si>
  <si>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</si>
  <si>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</si>
  <si>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</si>
  <si>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</si>
  <si>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</si>
  <si>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</si>
  <si>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</si>
  <si>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</si>
  <si>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</si>
  <si>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</si>
  <si>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</si>
  <si>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</si>
  <si>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</si>
  <si>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</si>
  <si>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</si>
  <si>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</si>
  <si>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</si>
  <si>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</si>
  <si>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</si>
  <si>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</si>
  <si>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</si>
  <si>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</si>
  <si>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</si>
  <si>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</si>
  <si>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</si>
  <si>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</si>
  <si>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</si>
  <si>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</si>
  <si>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</si>
  <si>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</si>
  <si>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</si>
  <si>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</si>
  <si>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</si>
  <si>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</si>
  <si>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</si>
  <si>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</si>
  <si>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</si>
  <si>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</si>
  <si>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</si>
  <si>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</si>
  <si>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</si>
  <si>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</si>
  <si>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</si>
  <si>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</si>
  <si>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</si>
  <si>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</si>
  <si>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</si>
  <si>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</si>
  <si>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</si>
  <si>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</si>
  <si>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</si>
  <si>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</si>
  <si>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</si>
  <si>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</si>
  <si>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</si>
  <si>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</si>
  <si>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</si>
  <si>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</si>
  <si>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</si>
  <si>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</si>
  <si>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</si>
  <si>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</si>
  <si>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</si>
  <si>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</si>
  <si>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</si>
  <si>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</si>
  <si>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</si>
  <si>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</si>
  <si>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</si>
  <si>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</si>
  <si>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</si>
  <si>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</si>
  <si>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</si>
  <si>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</si>
  <si>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</si>
  <si>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</si>
  <si>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</si>
  <si>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</si>
  <si>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</si>
  <si>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</si>
  <si>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</si>
  <si>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</si>
  <si>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</si>
  <si>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</si>
  <si>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</si>
  <si>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</si>
  <si>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</si>
  <si>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</si>
  <si>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</si>
  <si>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</si>
  <si>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</si>
  <si>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</si>
  <si>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</si>
  <si>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</si>
  <si>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</si>
  <si>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</si>
  <si>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</si>
  <si>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</si>
  <si>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</si>
  <si>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</si>
  <si>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</si>
  <si>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</si>
  <si>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</si>
  <si>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</si>
  <si>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</si>
  <si>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</si>
  <si>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</si>
  <si>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</si>
  <si>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</si>
  <si>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</si>
  <si>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</si>
  <si>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</si>
  <si>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</si>
  <si>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</si>
  <si>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</si>
  <si>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</si>
  <si>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</si>
  <si>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</si>
  <si>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</si>
  <si>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</si>
  <si>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</si>
  <si>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</si>
  <si>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</si>
  <si>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</si>
  <si>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</si>
  <si>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</si>
  <si>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</si>
  <si>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</si>
  <si>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</si>
  <si>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</si>
  <si>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</si>
  <si>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</si>
  <si>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</si>
  <si>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</si>
  <si>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</si>
  <si>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</si>
  <si>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</si>
  <si>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</si>
  <si>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</si>
  <si>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</si>
  <si>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</si>
  <si>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</si>
  <si>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</si>
  <si>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</si>
  <si>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</si>
  <si>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</si>
  <si>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</si>
  <si>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</si>
  <si>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</si>
  <si>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</si>
  <si>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</si>
  <si>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</si>
  <si>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</si>
  <si>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</si>
  <si>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</si>
  <si>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</si>
  <si>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</si>
  <si>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</si>
  <si>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</si>
  <si>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</si>
  <si>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</si>
  <si>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</si>
  <si>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</si>
  <si>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</si>
  <si>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</si>
  <si>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</si>
  <si>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</si>
  <si>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</si>
  <si>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</si>
  <si>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</si>
  <si>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</si>
  <si>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</si>
  <si>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</si>
  <si>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</si>
  <si>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</si>
  <si>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</si>
  <si>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</si>
  <si>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</si>
  <si>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</si>
  <si>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</si>
  <si>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</si>
  <si>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</si>
  <si>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</si>
  <si>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</si>
  <si>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</si>
  <si>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</si>
  <si>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</si>
  <si>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</si>
  <si>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</si>
  <si>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</si>
  <si>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</si>
  <si>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</si>
  <si>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</si>
  <si>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</si>
  <si>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</si>
  <si>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</si>
  <si>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</si>
  <si>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</si>
  <si>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</si>
  <si>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</si>
  <si>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</si>
  <si>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</si>
  <si>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</si>
  <si>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</si>
  <si>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</si>
  <si>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</si>
  <si>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</si>
  <si>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</si>
  <si>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</si>
  <si>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</si>
  <si>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</si>
  <si>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</si>
  <si>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</si>
  <si>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</si>
  <si>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</si>
  <si>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</si>
  <si>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</si>
  <si>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</si>
  <si>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</si>
  <si>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</si>
  <si>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</si>
  <si>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</si>
  <si>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</si>
  <si>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</si>
  <si>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</si>
  <si>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</si>
  <si>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</si>
  <si>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</si>
  <si>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</si>
  <si>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</si>
  <si>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</si>
  <si>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</si>
  <si>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</si>
  <si>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</si>
  <si>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</si>
  <si>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</si>
  <si>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</si>
  <si>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</si>
  <si>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</si>
  <si>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</si>
  <si>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</si>
  <si>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</si>
  <si>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</si>
  <si>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</si>
  <si>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</si>
  <si>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</si>
  <si>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</si>
  <si>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</si>
  <si>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</si>
  <si>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</si>
  <si>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</si>
  <si>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</si>
  <si>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</si>
  <si>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</si>
  <si>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</si>
  <si>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</si>
  <si>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</si>
  <si>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</si>
  <si>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</si>
  <si>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</si>
  <si>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</si>
  <si>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</si>
  <si>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</si>
  <si>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</si>
  <si>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</si>
  <si>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</si>
  <si>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</si>
  <si>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</si>
  <si>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</si>
  <si>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</si>
  <si>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</si>
  <si>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</si>
  <si>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</si>
  <si>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</si>
  <si>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</si>
  <si>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</si>
  <si>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</si>
  <si>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</si>
  <si>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</si>
  <si>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</si>
  <si>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</si>
  <si>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</si>
  <si>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</si>
  <si>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</si>
  <si>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</si>
  <si>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</si>
  <si>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</si>
  <si>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</si>
  <si>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</si>
  <si>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</si>
  <si>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</si>
  <si>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</si>
  <si>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</si>
  <si>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</si>
  <si>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</si>
  <si>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</si>
  <si>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</si>
  <si>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</si>
  <si>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</si>
  <si>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</si>
  <si>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</si>
  <si>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</si>
  <si>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</si>
  <si>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</si>
  <si>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</si>
  <si>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</si>
  <si>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</si>
  <si>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</si>
  <si>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</si>
  <si>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</si>
  <si>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</si>
  <si>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</si>
  <si>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</si>
  <si>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</si>
  <si>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</si>
  <si>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</si>
  <si>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</si>
  <si>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</si>
  <si>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</si>
  <si>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</si>
  <si>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</si>
  <si>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</si>
  <si>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</si>
  <si>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</si>
  <si>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</si>
  <si>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</si>
  <si>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</si>
  <si>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</si>
  <si>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</si>
  <si>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</si>
  <si>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</si>
  <si>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</si>
  <si>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</si>
  <si>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</si>
  <si>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</si>
  <si>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</si>
  <si>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</si>
  <si>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</si>
  <si>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</si>
  <si>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</si>
  <si>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</si>
  <si>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</si>
  <si>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</si>
  <si>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</si>
  <si>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</si>
  <si>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</si>
  <si>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</si>
  <si>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</si>
  <si>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</si>
  <si>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</si>
  <si>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</si>
  <si>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</si>
  <si>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</si>
  <si>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</si>
  <si>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</si>
  <si>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</si>
  <si>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</si>
  <si>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</si>
  <si>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</si>
  <si>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</si>
  <si>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</si>
  <si>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</si>
  <si>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</si>
  <si>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</si>
  <si>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</si>
  <si>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</si>
  <si>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</si>
  <si>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</si>
  <si>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</si>
  <si>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</si>
  <si>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</si>
  <si>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</si>
  <si>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</si>
  <si>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</si>
  <si>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</si>
  <si>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</si>
  <si>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</si>
  <si>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</si>
  <si>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</si>
  <si>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</si>
  <si>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</si>
  <si>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</si>
  <si>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</si>
  <si>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</si>
  <si>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</si>
  <si>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</si>
  <si>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</si>
  <si>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</si>
  <si>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</si>
  <si>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</si>
  <si>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</si>
  <si>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</si>
  <si>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</si>
  <si>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</si>
  <si>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</si>
  <si>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</si>
  <si>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</si>
  <si>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</si>
  <si>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</si>
  <si>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</si>
  <si>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</si>
  <si>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</si>
  <si>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</si>
  <si>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</si>
  <si>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</si>
  <si>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</si>
  <si>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</si>
  <si>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</si>
  <si>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</si>
  <si>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</si>
  <si>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</si>
  <si>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</si>
  <si>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</si>
  <si>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</si>
  <si>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</si>
  <si>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</si>
  <si>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</si>
  <si>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</si>
  <si>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</si>
  <si>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</si>
  <si>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</si>
  <si>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</si>
  <si>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</si>
  <si>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</si>
  <si>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</si>
  <si>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</si>
  <si>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</si>
  <si>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</si>
  <si>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</si>
  <si>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</si>
  <si>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</si>
  <si>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</si>
  <si>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</si>
  <si>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</si>
  <si>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</si>
  <si>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</si>
  <si>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</si>
  <si>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</si>
  <si>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</si>
  <si>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</si>
  <si>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</si>
  <si>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</si>
  <si>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</si>
  <si>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</si>
  <si>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</si>
  <si>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</si>
  <si>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</si>
  <si>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</si>
  <si>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</si>
  <si>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</si>
  <si>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</si>
  <si>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</si>
  <si>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</si>
  <si>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</si>
  <si>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</si>
  <si>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</si>
  <si>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</si>
  <si>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</si>
  <si>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</si>
  <si>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</si>
  <si>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</si>
  <si>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</si>
  <si>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</si>
  <si>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</si>
  <si>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</si>
  <si>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</si>
  <si>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</si>
  <si>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</si>
  <si>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</si>
  <si>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</si>
  <si>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</si>
  <si>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</si>
  <si>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</si>
  <si>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</si>
  <si>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</si>
  <si>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</si>
  <si>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</si>
  <si>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</si>
  <si>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</si>
  <si>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</si>
  <si>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</si>
  <si>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</si>
  <si>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</si>
  <si>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</si>
  <si>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</si>
  <si>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</si>
  <si>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</si>
  <si>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</si>
  <si>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</si>
  <si>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</si>
  <si>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</si>
  <si>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</si>
  <si>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</si>
  <si>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</si>
  <si>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</si>
  <si>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</si>
  <si>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</si>
  <si>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</si>
  <si>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</si>
  <si>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</si>
  <si>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</si>
  <si>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</si>
  <si>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</si>
  <si>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</si>
  <si>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</si>
  <si>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</si>
  <si>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</si>
  <si>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</si>
  <si>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</si>
  <si>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</si>
  <si>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</si>
  <si>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</si>
  <si>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</si>
  <si>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</si>
  <si>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</si>
  <si>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</si>
  <si>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</si>
  <si>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</si>
  <si>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</si>
  <si>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</si>
  <si>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</si>
  <si>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</si>
  <si>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</si>
  <si>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</si>
  <si>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</si>
  <si>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</si>
  <si>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</si>
  <si>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</si>
  <si>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</si>
  <si>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</si>
  <si>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</si>
  <si>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</si>
  <si>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</si>
  <si>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</si>
  <si>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</si>
  <si>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</si>
  <si>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</si>
  <si>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</si>
  <si>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</si>
  <si>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</si>
  <si>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</si>
  <si>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</si>
  <si>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</si>
  <si>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</si>
  <si>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</si>
  <si>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</si>
  <si>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</si>
  <si>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</si>
  <si>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</si>
  <si>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</si>
  <si>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</si>
  <si>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</si>
  <si>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</si>
  <si>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</si>
  <si>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</si>
  <si>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</si>
  <si>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</si>
  <si>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</si>
  <si>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</si>
  <si>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</si>
  <si>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</si>
  <si>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</si>
  <si>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</si>
  <si>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</si>
  <si>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</si>
  <si>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</si>
  <si>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</si>
  <si>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</si>
  <si>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</si>
  <si>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</si>
  <si>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</si>
  <si>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</si>
  <si>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</si>
  <si>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</si>
  <si>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</si>
  <si>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</si>
  <si>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</si>
  <si>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</si>
  <si>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</si>
  <si>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</si>
  <si>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</si>
  <si>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</si>
  <si>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</si>
  <si>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</si>
  <si>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</si>
  <si>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</si>
  <si>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</si>
  <si>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</si>
  <si>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</si>
  <si>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</si>
  <si>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</si>
  <si>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</si>
  <si>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</si>
  <si>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</si>
  <si>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</si>
  <si>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</si>
  <si>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</si>
  <si>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</si>
  <si>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</si>
  <si>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</si>
  <si>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</si>
  <si>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</si>
  <si>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</si>
  <si>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</si>
  <si>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</si>
  <si>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</si>
  <si>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</si>
  <si>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</si>
  <si>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</si>
  <si>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</si>
  <si>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</si>
  <si>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</si>
  <si>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</si>
  <si>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</si>
  <si>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</si>
  <si>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</si>
  <si>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</si>
  <si>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</si>
  <si>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</si>
  <si>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</si>
  <si>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</si>
  <si>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</si>
  <si>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</si>
  <si>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</si>
  <si>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</si>
  <si>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</si>
  <si>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</si>
  <si>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</si>
  <si>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</si>
  <si>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</si>
  <si>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</si>
  <si>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</si>
  <si>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</si>
  <si>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</si>
  <si>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</si>
  <si>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</si>
  <si>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</si>
  <si>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</si>
  <si>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</si>
  <si>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</si>
  <si>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</si>
  <si>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</si>
  <si>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</si>
  <si>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</si>
  <si>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</si>
  <si>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</si>
  <si>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</si>
  <si>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</si>
  <si>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</si>
  <si>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</si>
  <si>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</si>
  <si>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</si>
  <si>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</si>
  <si>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</si>
  <si>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</si>
  <si>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</si>
  <si>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</si>
  <si>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</si>
  <si>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</si>
  <si>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</si>
  <si>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</si>
  <si>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</si>
  <si>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</si>
  <si>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</si>
  <si>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</si>
  <si>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</si>
  <si>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</si>
  <si>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</si>
  <si>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</si>
  <si>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</si>
  <si>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</si>
  <si>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</si>
  <si>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</si>
  <si>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</si>
  <si>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</si>
  <si>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</si>
  <si>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</si>
  <si>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</si>
  <si>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</si>
  <si>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</si>
  <si>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</si>
  <si>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</si>
  <si>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</si>
  <si>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</si>
  <si>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</si>
  <si>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</si>
  <si>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</si>
  <si>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</si>
  <si>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</si>
  <si>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</si>
  <si>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</si>
  <si>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</si>
  <si>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</si>
  <si>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</si>
  <si>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</si>
  <si>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</si>
  <si>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</si>
  <si>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</si>
  <si>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</si>
  <si>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</si>
  <si>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</si>
  <si>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</si>
  <si>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</si>
  <si>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</si>
  <si>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</si>
  <si>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</si>
  <si>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</si>
  <si>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</si>
  <si>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</si>
  <si>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</si>
  <si>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</si>
  <si>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</si>
  <si>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</si>
  <si>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</si>
  <si>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</si>
  <si>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</si>
  <si>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</si>
  <si>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</si>
  <si>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</si>
  <si>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</si>
  <si>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</si>
  <si>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</si>
  <si>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</si>
  <si>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</si>
  <si>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</si>
  <si>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</si>
  <si>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</si>
  <si>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</si>
  <si>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</si>
  <si>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</si>
  <si>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</si>
  <si>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</si>
  <si>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</si>
  <si>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</si>
  <si>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</si>
  <si>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</si>
  <si>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</si>
  <si>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</si>
  <si>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</si>
  <si>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</si>
  <si>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</si>
  <si>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</si>
  <si>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</si>
  <si>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</si>
  <si>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</si>
  <si>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</si>
  <si>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</si>
  <si>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</si>
  <si>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</si>
  <si>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</si>
  <si>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</si>
  <si>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</si>
  <si>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</si>
  <si>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</si>
  <si>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</si>
  <si>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</si>
  <si>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</si>
  <si>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</si>
  <si>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</si>
  <si>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</si>
  <si>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</si>
  <si>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</si>
  <si>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</si>
  <si>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</si>
  <si>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</si>
  <si>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</si>
  <si>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</si>
  <si>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</si>
  <si>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</si>
  <si>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</si>
  <si>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</si>
  <si>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</si>
  <si>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</si>
  <si>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</si>
  <si>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</si>
  <si>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</si>
  <si>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</si>
  <si>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</si>
  <si>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</si>
  <si>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</si>
  <si>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</si>
  <si>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</si>
  <si>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</si>
  <si>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</si>
  <si>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</si>
  <si>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</si>
  <si>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</si>
  <si>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</si>
  <si>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</si>
  <si>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</si>
  <si>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</si>
  <si>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</si>
  <si>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</si>
  <si>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</si>
  <si>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</si>
  <si>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</si>
  <si>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</si>
  <si>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</si>
  <si>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</si>
  <si>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</si>
  <si>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</si>
  <si>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</si>
  <si>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</si>
  <si>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</si>
  <si>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</si>
  <si>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</si>
  <si>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</si>
  <si>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</si>
  <si>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</si>
  <si>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</si>
  <si>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</si>
  <si>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</si>
  <si>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</si>
  <si>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</si>
  <si>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</si>
  <si>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</si>
  <si>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</si>
  <si>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</si>
  <si>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</si>
  <si>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</si>
  <si>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</si>
  <si>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</si>
  <si>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</si>
  <si>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</si>
  <si>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</si>
  <si>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</si>
  <si>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</si>
  <si>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</si>
  <si>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</si>
  <si>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</si>
  <si>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</si>
  <si>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</si>
  <si>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</si>
  <si>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</si>
  <si>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</si>
  <si>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</si>
  <si>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</si>
  <si>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</si>
  <si>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</si>
  <si>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</si>
  <si>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</si>
  <si>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</si>
  <si>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</si>
  <si>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</si>
  <si>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</si>
  <si>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</si>
  <si>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</si>
  <si>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</si>
  <si>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</si>
  <si>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</si>
  <si>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</si>
  <si>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</si>
  <si>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</si>
  <si>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</si>
  <si>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</si>
  <si>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</si>
  <si>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</si>
  <si>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</si>
  <si>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</si>
  <si>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</si>
  <si>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</si>
  <si>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</si>
  <si>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</si>
  <si>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</si>
  <si>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</si>
  <si>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</si>
  <si>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</si>
  <si>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</si>
  <si>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</si>
  <si>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</si>
  <si>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</si>
  <si>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</si>
  <si>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</si>
  <si>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</si>
  <si>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</si>
  <si>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</si>
  <si>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</si>
  <si>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</si>
  <si>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</si>
  <si>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</si>
  <si>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</si>
  <si>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</si>
  <si>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</si>
  <si>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</si>
  <si>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</si>
  <si>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</si>
  <si>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</si>
  <si>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</si>
  <si>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</si>
  <si>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</si>
  <si>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</si>
  <si>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</si>
  <si>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</si>
  <si>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</si>
  <si>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</si>
  <si>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</si>
  <si>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</si>
  <si>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</si>
  <si>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</si>
  <si>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</si>
  <si>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</si>
  <si>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</si>
  <si>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</si>
  <si>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</si>
  <si>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</si>
  <si>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</si>
  <si>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</si>
  <si>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</si>
  <si>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</si>
  <si>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</si>
  <si>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</si>
  <si>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</si>
  <si>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</si>
  <si>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</si>
  <si>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</si>
  <si>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</si>
  <si>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</si>
  <si>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</si>
  <si>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</si>
  <si>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</si>
  <si>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</si>
  <si>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</si>
  <si>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</si>
  <si>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</si>
  <si>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</si>
  <si>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</si>
  <si>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</si>
  <si>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</si>
  <si>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</si>
  <si>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</si>
  <si>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</si>
  <si>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</si>
  <si>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</si>
  <si>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</si>
  <si>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</si>
  <si>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</si>
  <si>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</si>
  <si>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</si>
  <si>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</si>
  <si>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</si>
  <si>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</si>
  <si>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</si>
  <si>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</si>
  <si>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</si>
  <si>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</si>
  <si>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</si>
  <si>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</si>
  <si>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</si>
  <si>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</si>
  <si>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</si>
  <si>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</si>
  <si>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</si>
  <si>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</si>
  <si>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</si>
  <si>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</si>
  <si>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</si>
  <si>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</si>
  <si>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</si>
  <si>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</si>
  <si>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</si>
  <si>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</si>
  <si>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</si>
  <si>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</si>
  <si>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</si>
  <si>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</si>
  <si>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</si>
  <si>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</si>
  <si>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</si>
  <si>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</si>
  <si>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</si>
  <si>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</si>
  <si>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</si>
  <si>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</si>
  <si>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</si>
  <si>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</si>
  <si>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</si>
  <si>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</si>
  <si>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</si>
  <si>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</si>
  <si>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</si>
  <si>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</si>
  <si>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</si>
  <si>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</si>
  <si>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</si>
  <si>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</si>
  <si>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</si>
  <si>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</si>
  <si>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</si>
  <si>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</si>
  <si>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</si>
  <si>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</si>
  <si>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</si>
  <si>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</si>
  <si>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</si>
  <si>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</si>
  <si>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</si>
  <si>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</si>
  <si>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</si>
  <si>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</si>
  <si>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</si>
  <si>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</si>
  <si>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</si>
  <si>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</si>
  <si>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</si>
  <si>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</si>
  <si>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</si>
  <si>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</si>
  <si>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</si>
  <si>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</si>
  <si>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</si>
  <si>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</si>
  <si>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</si>
  <si>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</si>
  <si>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</si>
  <si>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</si>
  <si>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</si>
  <si>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</si>
  <si>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</si>
  <si>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</si>
  <si>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</si>
  <si>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</si>
  <si>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</si>
  <si>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</si>
  <si>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</si>
  <si>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</si>
  <si>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</si>
  <si>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</si>
  <si>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</si>
  <si>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</si>
  <si>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</si>
  <si>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</si>
  <si>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</si>
  <si>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</si>
  <si>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</si>
  <si>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</si>
  <si>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</si>
  <si>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</si>
  <si>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</si>
  <si>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</si>
  <si>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</si>
  <si>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</si>
  <si>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</si>
  <si>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</si>
  <si>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</si>
  <si>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</si>
  <si>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</si>
  <si>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</si>
  <si>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</si>
  <si>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</si>
  <si>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</si>
  <si>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</si>
  <si>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</si>
  <si>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</si>
  <si>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</si>
  <si>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</si>
  <si>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</si>
  <si>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</si>
  <si>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</si>
  <si>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</si>
  <si>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</si>
  <si>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</si>
  <si>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</si>
  <si>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</si>
  <si>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</si>
  <si>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</si>
  <si>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</si>
  <si>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</si>
  <si>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</si>
  <si>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</si>
  <si>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</si>
  <si>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</si>
  <si>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</si>
  <si>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</si>
  <si>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</si>
  <si>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</si>
  <si>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</si>
  <si>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</si>
  <si>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</si>
  <si>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</si>
  <si>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</si>
  <si>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</si>
  <si>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</si>
  <si>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</si>
  <si>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</si>
  <si>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</si>
  <si>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</si>
  <si>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</si>
  <si>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</si>
  <si>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</si>
  <si>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</si>
  <si>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</si>
  <si>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</si>
  <si>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</si>
  <si>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</si>
  <si>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</si>
  <si>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</si>
  <si>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</si>
  <si>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</si>
  <si>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</si>
  <si>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</si>
  <si>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</si>
  <si>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</si>
  <si>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</si>
  <si>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</si>
  <si>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</si>
  <si>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</si>
  <si>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</si>
  <si>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</si>
  <si>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</si>
  <si>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</si>
  <si>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</si>
  <si>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</si>
  <si>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</si>
  <si>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</si>
  <si>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</si>
  <si>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</si>
  <si>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</si>
  <si>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</si>
  <si>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</si>
  <si>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</si>
  <si>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</si>
  <si>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</si>
  <si>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</si>
  <si>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</si>
  <si>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</si>
  <si>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</si>
  <si>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</si>
  <si>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</si>
  <si>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https://www.derbyshirehealthcareft.nhs.uk/about-us/our-performance/safe-staffing</t>
  </si>
  <si>
    <t>AUDREY HOUSE RESIDENTIAL REHABILITATION</t>
  </si>
  <si>
    <t>CHILD BEARING INPATIENT</t>
  </si>
  <si>
    <t>CTC RESIDENTIAL REHABILITATION</t>
  </si>
  <si>
    <t>ENHANCED CARE WARD</t>
  </si>
  <si>
    <t>HARTINGTON UNIT - MORTON WARD ADULT</t>
  </si>
  <si>
    <t>HARTINGTON UNIT - PLEASLEY WARD ADULT</t>
  </si>
  <si>
    <t>HARTINGTON UNIT - TANSLEY WARD ADULT</t>
  </si>
  <si>
    <t>KEDLESTON LOW SECURE UNIT</t>
  </si>
  <si>
    <t>KINGSWAY CUBLEY COURT - FEMALE</t>
  </si>
  <si>
    <t>KINGSWAY CUBLEY COURT - MALE</t>
  </si>
  <si>
    <t>LONDON ROAD COMMUNITY HOSPITAL - WARD 1 OP</t>
  </si>
  <si>
    <t>RADBOURNE UNIT - WARD 33 ADULT ACUTE INPATIENT</t>
  </si>
  <si>
    <t>RADBOURNE UNIT - WARD 34 ADULT ACUTE INPATIENT</t>
  </si>
  <si>
    <t>RADBOURNE UNIT - WARD 35 ADULT ACUTE INPATIENT</t>
  </si>
  <si>
    <t>RADBOURNE UNIT -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</si>
</sst>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2"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3">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176">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37" fillId="34" borderId="1" xfId="45" quotePrefix="1" applyFont="1" applyFill="1" applyBorder="1" applyAlignment="1" applyProtection="1">
      <alignment horizontal="center" vertical="center"/>
      <protection locked="0"/>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4" borderId="0" xfId="0" applyFont="1" applyFill="1" applyBorder="1" applyProtection="1">
      <protection hidden="1"/>
    </xf>
    <xf numFmtId="0" fontId="81" fillId="34" borderId="0" xfId="0" applyFont="1" applyFill="1" applyBorder="1"/>
    <xf numFmtId="0" fontId="62" fillId="34" borderId="1" xfId="45" quotePrefix="1" applyFont="1" applyFill="1" applyBorder="1" applyAlignment="1" applyProtection="1">
      <alignment horizontal="center" vertical="center"/>
      <protection locked="0"/>
    </xf>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lignment horizontal="center"/>
    </xf>
    <xf numFmtId="16" fontId="50" fillId="35" borderId="1" xfId="0" applyNumberFormat="1" applyFont="1" applyFill="1" applyBorder="1" applyAlignment="1">
      <alignment horizontal="center" vertical="center" wrapText="1"/>
    </xf>
    <xf numFmtId="16" fontId="50" fillId="35" borderId="4" xfId="0" applyNumberFormat="1" applyFont="1" applyFill="1" applyBorder="1" applyAlignment="1">
      <alignment horizontal="center" vertical="center" wrapText="1"/>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0" fontId="80" fillId="0" borderId="6"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0" fontId="3" fillId="34" borderId="12" xfId="36" applyFill="1" applyBorder="1" applyAlignment="1" applyProtection="1">
      <alignment horizontal="center" vertical="center" wrapText="1"/>
      <protection locked="0" hidden="1"/>
    </xf>
    <xf numFmtId="0" fontId="61" fillId="34" borderId="13" xfId="112" applyFont="1" applyFill="1" applyBorder="1" applyAlignment="1" applyProtection="1">
      <alignment horizontal="center" vertical="center" wrapText="1"/>
      <protection locked="0" hidden="1"/>
    </xf>
    <xf numFmtId="0" fontId="61" fillId="34" borderId="14" xfId="112" applyFont="1" applyFill="1" applyBorder="1" applyAlignment="1" applyProtection="1">
      <alignment horizontal="center" vertical="center" wrapText="1"/>
      <protection locked="0" hidden="1"/>
    </xf>
  </cellXfs>
  <cellStyles count="113">
    <cellStyle name="20% - Accent1" xfId="1" builtinId="30" customBuiltin="1"/>
    <cellStyle name="20% - Accent1 2" xfId="94"/>
    <cellStyle name="20% - Accent1 3" xfId="75"/>
    <cellStyle name="20% - Accent1 4" xfId="56"/>
    <cellStyle name="20% - Accent2" xfId="2" builtinId="34" customBuiltin="1"/>
    <cellStyle name="20% - Accent2 2" xfId="95"/>
    <cellStyle name="20% - Accent2 3" xfId="76"/>
    <cellStyle name="20% - Accent2 4" xfId="57"/>
    <cellStyle name="20% - Accent3" xfId="3" builtinId="38" customBuiltin="1"/>
    <cellStyle name="20% - Accent3 2" xfId="96"/>
    <cellStyle name="20% - Accent3 3" xfId="77"/>
    <cellStyle name="20% - Accent3 4" xfId="58"/>
    <cellStyle name="20% - Accent4" xfId="4" builtinId="42" customBuiltin="1"/>
    <cellStyle name="20% - Accent4 2" xfId="97"/>
    <cellStyle name="20% - Accent4 3" xfId="78"/>
    <cellStyle name="20% - Accent4 4" xfId="59"/>
    <cellStyle name="20% - Accent5" xfId="5" builtinId="46" customBuiltin="1"/>
    <cellStyle name="20% - Accent5 2" xfId="98"/>
    <cellStyle name="20% - Accent5 3" xfId="79"/>
    <cellStyle name="20% - Accent5 4" xfId="60"/>
    <cellStyle name="20% - Accent6" xfId="6" builtinId="50" customBuiltin="1"/>
    <cellStyle name="20% - Accent6 2" xfId="99"/>
    <cellStyle name="20% - Accent6 3" xfId="80"/>
    <cellStyle name="20% - Accent6 4" xfId="61"/>
    <cellStyle name="40% - Accent1" xfId="7" builtinId="31" customBuiltin="1"/>
    <cellStyle name="40% - Accent1 2" xfId="100"/>
    <cellStyle name="40% - Accent1 3" xfId="81"/>
    <cellStyle name="40% - Accent1 4" xfId="62"/>
    <cellStyle name="40% - Accent2" xfId="8" builtinId="35" customBuiltin="1"/>
    <cellStyle name="40% - Accent2 2" xfId="101"/>
    <cellStyle name="40% - Accent2 3" xfId="82"/>
    <cellStyle name="40% - Accent2 4" xfId="63"/>
    <cellStyle name="40% - Accent3" xfId="9" builtinId="39" customBuiltin="1"/>
    <cellStyle name="40% - Accent3 2" xfId="102"/>
    <cellStyle name="40% - Accent3 3" xfId="83"/>
    <cellStyle name="40% - Accent3 4" xfId="64"/>
    <cellStyle name="40% - Accent4" xfId="10" builtinId="43" customBuiltin="1"/>
    <cellStyle name="40% - Accent4 2" xfId="103"/>
    <cellStyle name="40% - Accent4 3" xfId="84"/>
    <cellStyle name="40% - Accent4 4" xfId="65"/>
    <cellStyle name="40% - Accent5" xfId="11" builtinId="47" customBuiltin="1"/>
    <cellStyle name="40% - Accent5 2" xfId="104"/>
    <cellStyle name="40% - Accent5 3" xfId="85"/>
    <cellStyle name="40% - Accent5 4" xfId="66"/>
    <cellStyle name="40% - Accent6" xfId="12" builtinId="51" customBuiltin="1"/>
    <cellStyle name="40% - Accent6 2" xfId="105"/>
    <cellStyle name="40% - Accent6 3" xfId="86"/>
    <cellStyle name="40% - Accent6 4"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06"/>
    <cellStyle name="IndentedPlain 2 3" xfId="87"/>
    <cellStyle name="IndentedPlain 2 4" xfId="68"/>
    <cellStyle name="Input" xfId="39" builtinId="20" customBuiltin="1"/>
    <cellStyle name="Linked Cell" xfId="40" builtinId="24" customBuiltin="1"/>
    <cellStyle name="Neutral" xfId="41" builtinId="28" customBuiltin="1"/>
    <cellStyle name="Normal" xfId="0" builtinId="0"/>
    <cellStyle name="Normal 2" xfId="42"/>
    <cellStyle name="Normal 2 2" xfId="112"/>
    <cellStyle name="Normal 2 3" xfId="107"/>
    <cellStyle name="Normal 2 4" xfId="88"/>
    <cellStyle name="Normal 2 5" xfId="69"/>
    <cellStyle name="Normal 3" xfId="43"/>
    <cellStyle name="Normal 3 2" xfId="108"/>
    <cellStyle name="Normal 3 3" xfId="89"/>
    <cellStyle name="Normal 3 4" xfId="70"/>
    <cellStyle name="Normal 4" xfId="93"/>
    <cellStyle name="Normal 5" xfId="74"/>
    <cellStyle name="Normal 6" xfId="55"/>
    <cellStyle name="Normal_Sheet1" xfId="44"/>
    <cellStyle name="Normal_TemplateDownload" xfId="45"/>
    <cellStyle name="Note 2" xfId="46"/>
    <cellStyle name="Note 2 2" xfId="109"/>
    <cellStyle name="Note 2 3" xfId="90"/>
    <cellStyle name="Note 2 4" xfId="71"/>
    <cellStyle name="Output" xfId="47" builtinId="21" customBuiltin="1"/>
    <cellStyle name="Percent" xfId="48" builtinId="5"/>
    <cellStyle name="Percent 2" xfId="49"/>
    <cellStyle name="Percent 2 2" xfId="110"/>
    <cellStyle name="Percent 2 3" xfId="91"/>
    <cellStyle name="Percent 2 4" xfId="72"/>
    <cellStyle name="Plain" xfId="50"/>
    <cellStyle name="Plain 2" xfId="51"/>
    <cellStyle name="Plain 2 2" xfId="111"/>
    <cellStyle name="Plain 2 3" xfId="92"/>
    <cellStyle name="Plain 2 4"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8"/>
  <sheetViews>
    <sheetView workbookViewId="0"/>
  </sheetViews>
  <sheetFormatPr defaultColWidth="9" defaultRowHeight="15.6" x14ac:dyDescent="0.3"/>
  <cols>
    <col min="1" max="1" width="9" style="16"/>
    <col min="2" max="2" width="18.33203125" style="16" customWidth="1"/>
    <col min="3" max="3" width="22.33203125" style="16" customWidth="1"/>
    <col min="4" max="4" width="68.6640625" style="16" bestFit="1" customWidth="1"/>
    <col min="5" max="7" width="9" style="16"/>
    <col min="8" max="8" width="51.33203125" style="19" customWidth="1"/>
    <col min="9" max="16384" width="9" style="16"/>
  </cols>
  <sheetData>
    <row r="2" spans="2:8" x14ac:dyDescent="0.3">
      <c r="B2" s="18" t="s">
        <v>10155</v>
      </c>
    </row>
    <row r="3" spans="2:8" x14ac:dyDescent="0.3">
      <c r="C3" s="16" t="s">
        <v>10296</v>
      </c>
      <c r="D3" s="16" t="str">
        <f>Control_Panel!OrgCodeSelection</f>
        <v>RXM</v>
      </c>
    </row>
    <row r="4" spans="2:8" s="18" customFormat="1" x14ac:dyDescent="0.3">
      <c r="B4" s="18" t="s">
        <v>10156</v>
      </c>
      <c r="C4" s="18" t="s">
        <v>10157</v>
      </c>
      <c r="D4" s="18" t="s">
        <v>10158</v>
      </c>
      <c r="H4" s="20" t="s">
        <v>276</v>
      </c>
    </row>
    <row r="5" spans="2:8" x14ac:dyDescent="0.3">
      <c r="B5" s="16">
        <v>0.1</v>
      </c>
      <c r="C5" s="17">
        <v>42977</v>
      </c>
      <c r="D5" s="16" t="s">
        <v>10159</v>
      </c>
      <c r="H5" s="19" t="s">
        <v>10160</v>
      </c>
    </row>
    <row r="6" spans="2:8" x14ac:dyDescent="0.3">
      <c r="B6" s="16">
        <v>0.2</v>
      </c>
      <c r="C6" s="17">
        <v>43115</v>
      </c>
      <c r="D6" s="16" t="s">
        <v>10169</v>
      </c>
      <c r="H6" s="19" t="s">
        <v>10161</v>
      </c>
    </row>
    <row r="7" spans="2:8" x14ac:dyDescent="0.3">
      <c r="B7" s="16">
        <v>0.3</v>
      </c>
      <c r="C7" s="17">
        <v>43125</v>
      </c>
      <c r="D7" s="16" t="s">
        <v>10293</v>
      </c>
      <c r="H7" s="19" t="s">
        <v>10162</v>
      </c>
    </row>
    <row r="8" spans="2:8" x14ac:dyDescent="0.3">
      <c r="B8" s="16">
        <v>0.4</v>
      </c>
      <c r="C8" s="17">
        <v>43129</v>
      </c>
      <c r="D8" s="16" t="s">
        <v>10295</v>
      </c>
      <c r="H8" s="19" t="s">
        <v>10164</v>
      </c>
    </row>
    <row r="9" spans="2:8" x14ac:dyDescent="0.3">
      <c r="B9" s="16">
        <v>4</v>
      </c>
      <c r="C9" s="17">
        <v>43131</v>
      </c>
      <c r="D9" s="16" t="s">
        <v>10297</v>
      </c>
    </row>
    <row r="10" spans="2:8" x14ac:dyDescent="0.3">
      <c r="B10" s="16">
        <v>5</v>
      </c>
      <c r="D10" s="16" t="s">
        <v>10298</v>
      </c>
    </row>
    <row r="11" spans="2:8" x14ac:dyDescent="0.3">
      <c r="B11" s="16">
        <v>6</v>
      </c>
      <c r="C11" s="111">
        <v>43159</v>
      </c>
      <c r="D11" s="16" t="s">
        <v>10299</v>
      </c>
    </row>
    <row r="12" spans="2:8" x14ac:dyDescent="0.3">
      <c r="B12" s="16">
        <v>7</v>
      </c>
      <c r="C12" s="111">
        <v>43187</v>
      </c>
      <c r="D12" s="16" t="s">
        <v>10306</v>
      </c>
    </row>
    <row r="13" spans="2:8" x14ac:dyDescent="0.3">
      <c r="B13" s="16">
        <v>8</v>
      </c>
      <c r="C13" s="111">
        <v>43220</v>
      </c>
      <c r="D13" s="16" t="s">
        <v>10307</v>
      </c>
    </row>
    <row r="14" spans="2:8" x14ac:dyDescent="0.3">
      <c r="B14" s="16">
        <v>9</v>
      </c>
      <c r="C14" s="111">
        <v>43230</v>
      </c>
      <c r="D14" s="16" t="s">
        <v>10318</v>
      </c>
      <c r="H14" s="19" t="s">
        <v>10170</v>
      </c>
    </row>
    <row r="15" spans="2:8" x14ac:dyDescent="0.3">
      <c r="B15" s="16">
        <v>10</v>
      </c>
      <c r="C15" s="111">
        <v>43250</v>
      </c>
      <c r="D15" s="16" t="s">
        <v>10319</v>
      </c>
    </row>
    <row r="16" spans="2:8" x14ac:dyDescent="0.3">
      <c r="B16" s="16">
        <v>11</v>
      </c>
      <c r="C16" s="111">
        <v>43277</v>
      </c>
      <c r="D16" s="16" t="s">
        <v>10320</v>
      </c>
      <c r="H16" s="19" t="s">
        <v>10171</v>
      </c>
    </row>
    <row r="17" spans="2:8" x14ac:dyDescent="0.3">
      <c r="B17" s="16">
        <v>12</v>
      </c>
      <c r="C17" s="111">
        <v>43306</v>
      </c>
      <c r="D17" s="16" t="s">
        <v>10360</v>
      </c>
      <c r="H17" s="19" t="s">
        <v>10172</v>
      </c>
    </row>
    <row r="18" spans="2:8" x14ac:dyDescent="0.3">
      <c r="B18" s="16">
        <v>13</v>
      </c>
      <c r="C18" s="17">
        <v>43369</v>
      </c>
      <c r="D18" s="16" t="s">
        <v>10384</v>
      </c>
      <c r="H18" s="19" t="s">
        <v>10173</v>
      </c>
    </row>
    <row r="19" spans="2:8" x14ac:dyDescent="0.3">
      <c r="B19" s="16">
        <v>14</v>
      </c>
      <c r="C19" s="17">
        <v>43405</v>
      </c>
      <c r="D19" s="16" t="s">
        <v>10375</v>
      </c>
      <c r="H19" s="19" t="s">
        <v>10174</v>
      </c>
    </row>
    <row r="20" spans="2:8" x14ac:dyDescent="0.3">
      <c r="B20" s="16">
        <v>15</v>
      </c>
      <c r="C20" s="17">
        <v>43427</v>
      </c>
      <c r="H20" s="19" t="s">
        <v>10175</v>
      </c>
    </row>
    <row r="21" spans="2:8" x14ac:dyDescent="0.3">
      <c r="B21" s="16">
        <v>16</v>
      </c>
      <c r="C21" s="17">
        <v>43431</v>
      </c>
      <c r="D21" s="16" t="s">
        <v>10385</v>
      </c>
      <c r="H21" s="19" t="s">
        <v>10176</v>
      </c>
    </row>
    <row r="22" spans="2:8" x14ac:dyDescent="0.3">
      <c r="B22" s="16">
        <v>17</v>
      </c>
      <c r="C22" s="17">
        <v>43432</v>
      </c>
      <c r="D22" s="16" t="s">
        <v>10390</v>
      </c>
      <c r="H22" s="19" t="s">
        <v>10177</v>
      </c>
    </row>
    <row r="23" spans="2:8" x14ac:dyDescent="0.3">
      <c r="B23" s="16">
        <v>18</v>
      </c>
      <c r="C23" s="17">
        <v>43455</v>
      </c>
      <c r="D23" s="16" t="s">
        <v>10391</v>
      </c>
      <c r="H23" s="19" t="s">
        <v>10178</v>
      </c>
    </row>
    <row r="24" spans="2:8" x14ac:dyDescent="0.3">
      <c r="B24" s="16">
        <v>19</v>
      </c>
      <c r="C24" s="17">
        <v>43496</v>
      </c>
      <c r="D24" s="16" t="s">
        <v>10392</v>
      </c>
    </row>
    <row r="25" spans="2:8" x14ac:dyDescent="0.3">
      <c r="B25" s="16">
        <v>20</v>
      </c>
      <c r="C25" s="17">
        <v>43524</v>
      </c>
      <c r="D25" s="16" t="s">
        <v>10393</v>
      </c>
    </row>
    <row r="26" spans="2:8" x14ac:dyDescent="0.3">
      <c r="B26" s="16">
        <v>20.100000000000001</v>
      </c>
      <c r="C26" s="17">
        <v>43546</v>
      </c>
      <c r="D26" s="16" t="s">
        <v>10394</v>
      </c>
    </row>
    <row r="27" spans="2:8" x14ac:dyDescent="0.3">
      <c r="B27" s="16">
        <v>20.2</v>
      </c>
      <c r="C27" s="17">
        <v>43585</v>
      </c>
      <c r="D27" s="16" t="s">
        <v>10402</v>
      </c>
    </row>
    <row r="28" spans="2:8" x14ac:dyDescent="0.3">
      <c r="B28" s="16">
        <v>21</v>
      </c>
      <c r="C28" s="17">
        <v>43616</v>
      </c>
      <c r="D28" s="16" t="s">
        <v>10408</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 customWidth="1"/>
    <col min="18" max="256" width="0" hidden="1" customWidth="1"/>
    <col min="257" max="16384" width="9"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21" customWidth="1"/>
    <col min="2" max="2" width="2.88671875" style="121" customWidth="1"/>
    <col min="3" max="3" width="16.5546875" style="121" customWidth="1"/>
    <col min="4" max="4" width="12.6640625" style="121" customWidth="1"/>
    <col min="5" max="5" width="11.33203125" style="121" customWidth="1"/>
    <col min="6" max="6" width="68.6640625" style="122" customWidth="1"/>
    <col min="7" max="7" width="14" style="121" customWidth="1"/>
    <col min="8" max="9" width="9" style="121" customWidth="1"/>
    <col min="10" max="10" width="10.88671875" style="121" customWidth="1"/>
    <col min="11" max="11" width="9" style="21" hidden="1" customWidth="1"/>
    <col min="12" max="12" width="16" style="21" hidden="1" customWidth="1"/>
    <col min="13" max="13" width="11.5546875" style="21" hidden="1" customWidth="1"/>
    <col min="14" max="16384" width="9" style="21" hidden="1"/>
  </cols>
  <sheetData>
    <row r="1" spans="2:16" s="21" customFormat="1" ht="30.75" customHeight="1" x14ac:dyDescent="0.3">
      <c r="F1" s="22"/>
      <c r="L1" s="123" t="str">
        <f>IF(C17="","",C17)</f>
        <v/>
      </c>
      <c r="M1" s="123" t="str">
        <f>IF(C28="","",C28)</f>
        <v/>
      </c>
      <c r="P1" s="123" t="s">
        <v>10373</v>
      </c>
    </row>
    <row r="2" spans="2:16" s="21" customFormat="1" ht="24" customHeight="1" x14ac:dyDescent="0.65">
      <c r="B2" s="24"/>
      <c r="C2" s="134" t="s">
        <v>10251</v>
      </c>
      <c r="D2" s="134"/>
      <c r="E2" s="134"/>
      <c r="F2" s="134"/>
      <c r="G2" s="134"/>
      <c r="H2" s="134"/>
      <c r="I2" s="134"/>
      <c r="J2" s="24"/>
      <c r="L2" s="123" t="str">
        <f t="shared" ref="L2:L11" si="0">IF(C18="","",C18)</f>
        <v/>
      </c>
      <c r="M2" s="123" t="str">
        <f t="shared" ref="M2:M3" si="1">IF(C29="","",C29)</f>
        <v/>
      </c>
      <c r="P2" s="123">
        <f t="array" aca="1" ref="P2" ca="1">IF(SUM(IF(ISERROR(INDIRECT("Backsheet!" &amp;P3)),1,0))=0,0,1)</f>
        <v>0</v>
      </c>
    </row>
    <row r="3" spans="2:16" s="21" customFormat="1" ht="27" customHeight="1" x14ac:dyDescent="0.65">
      <c r="B3" s="24"/>
      <c r="C3" s="134"/>
      <c r="D3" s="134"/>
      <c r="E3" s="134"/>
      <c r="F3" s="134"/>
      <c r="G3" s="134"/>
      <c r="H3" s="134"/>
      <c r="I3" s="134"/>
      <c r="J3" s="24"/>
      <c r="L3" s="123" t="str">
        <f t="shared" si="0"/>
        <v/>
      </c>
      <c r="M3" s="123" t="str">
        <f t="shared" si="1"/>
        <v/>
      </c>
      <c r="P3" s="123" t="s">
        <v>10374</v>
      </c>
    </row>
    <row r="4" spans="2:16" s="21" customFormat="1" ht="48" customHeight="1" x14ac:dyDescent="0.3">
      <c r="C4" s="136" t="s">
        <v>10168</v>
      </c>
      <c r="D4" s="136"/>
      <c r="E4" s="136"/>
      <c r="F4" s="136"/>
      <c r="G4" s="136"/>
      <c r="H4" s="136"/>
      <c r="I4" s="136"/>
      <c r="L4" s="123" t="str">
        <f t="shared" si="0"/>
        <v/>
      </c>
      <c r="M4" s="123"/>
      <c r="P4" s="123"/>
    </row>
    <row r="5" spans="2:16" s="21" customFormat="1" ht="15" customHeight="1" x14ac:dyDescent="0.3">
      <c r="L5" s="123" t="str">
        <f t="shared" si="0"/>
        <v/>
      </c>
      <c r="M5" s="123"/>
      <c r="P5" s="123"/>
    </row>
    <row r="6" spans="2:16" s="21" customFormat="1" ht="16.5" customHeight="1" x14ac:dyDescent="0.4">
      <c r="C6" s="135"/>
      <c r="D6" s="135"/>
      <c r="E6" s="73" t="s">
        <v>1062</v>
      </c>
      <c r="F6" s="75" t="str">
        <f>VLOOKUP(OrgCodeSelection,Orgs,2,FALSE)</f>
        <v>Derbyshire Healthcare NHS Foundation Trust</v>
      </c>
      <c r="G6" s="74"/>
      <c r="L6" s="123" t="str">
        <f t="shared" si="0"/>
        <v/>
      </c>
      <c r="M6" s="123"/>
      <c r="P6" s="123"/>
    </row>
    <row r="7" spans="2:16" s="21" customFormat="1" ht="16.5" customHeight="1" x14ac:dyDescent="0.3">
      <c r="C7" s="23"/>
      <c r="E7" s="73"/>
      <c r="F7" s="74"/>
      <c r="G7" s="74"/>
      <c r="L7" s="123" t="str">
        <f>IF(C23="","",C23)</f>
        <v/>
      </c>
      <c r="M7" s="123"/>
      <c r="P7" s="123"/>
    </row>
    <row r="8" spans="2:16" s="21" customFormat="1" ht="15.75" customHeight="1" x14ac:dyDescent="0.3">
      <c r="C8" s="137" t="s">
        <v>277</v>
      </c>
      <c r="D8" s="138"/>
      <c r="E8" s="138"/>
      <c r="F8" s="138"/>
      <c r="G8" s="138"/>
      <c r="H8" s="138"/>
      <c r="I8" s="139"/>
      <c r="L8" s="123" t="str">
        <f t="shared" si="0"/>
        <v/>
      </c>
      <c r="M8" s="123"/>
      <c r="P8" s="123"/>
    </row>
    <row r="9" spans="2:16" s="21" customFormat="1" ht="12.75" customHeight="1" x14ac:dyDescent="0.3">
      <c r="C9" s="140" t="s">
        <v>10165</v>
      </c>
      <c r="D9" s="141"/>
      <c r="E9" s="141"/>
      <c r="F9" s="141"/>
      <c r="G9" s="141"/>
      <c r="H9" s="141"/>
      <c r="I9" s="142"/>
      <c r="L9" s="123" t="str">
        <f t="shared" si="0"/>
        <v/>
      </c>
      <c r="M9" s="123"/>
      <c r="P9" s="123"/>
    </row>
    <row r="10" spans="2:16" s="21" customFormat="1" ht="15.75" customHeight="1" x14ac:dyDescent="0.3">
      <c r="C10" s="140"/>
      <c r="D10" s="141"/>
      <c r="E10" s="141"/>
      <c r="F10" s="141"/>
      <c r="G10" s="141"/>
      <c r="H10" s="141"/>
      <c r="I10" s="142"/>
      <c r="L10" s="123" t="str">
        <f t="shared" si="0"/>
        <v/>
      </c>
      <c r="M10" s="123"/>
      <c r="P10" s="123"/>
    </row>
    <row r="11" spans="2:16" s="21" customFormat="1" ht="12.75" customHeight="1" x14ac:dyDescent="0.3">
      <c r="C11" s="143"/>
      <c r="D11" s="144"/>
      <c r="E11" s="144"/>
      <c r="F11" s="144"/>
      <c r="G11" s="144"/>
      <c r="H11" s="144"/>
      <c r="I11" s="145"/>
      <c r="L11" s="123" t="str">
        <f t="shared" ca="1" si="0"/>
        <v/>
      </c>
      <c r="M11" s="123"/>
    </row>
    <row r="12" spans="2:16" s="21" customFormat="1" ht="15.6" x14ac:dyDescent="0.3">
      <c r="C12" s="71"/>
      <c r="D12" s="71"/>
      <c r="E12" s="71"/>
      <c r="F12" s="71"/>
      <c r="G12" s="71"/>
      <c r="H12" s="71"/>
      <c r="I12" s="71"/>
      <c r="L12" s="123" t="str">
        <f>IF(C31="","",C31)</f>
        <v/>
      </c>
    </row>
    <row r="13" spans="2:16" s="21" customFormat="1" ht="15.6" x14ac:dyDescent="0.3">
      <c r="C13" s="137" t="s">
        <v>10166</v>
      </c>
      <c r="D13" s="138"/>
      <c r="E13" s="138"/>
      <c r="F13" s="138"/>
      <c r="G13" s="138"/>
      <c r="H13" s="138"/>
      <c r="I13" s="139"/>
    </row>
    <row r="14" spans="2:16" s="21" customFormat="1" ht="14.4" x14ac:dyDescent="0.3">
      <c r="C14" s="146" t="str">
        <f>L14</f>
        <v/>
      </c>
      <c r="D14" s="146"/>
      <c r="E14" s="146"/>
      <c r="F14" s="146"/>
      <c r="G14" s="146"/>
      <c r="H14" s="146"/>
      <c r="I14" s="146"/>
      <c r="L14" s="21" t="str">
        <f>IF(OrgCodeSelection="","No 'Organisation Code' has been selected. Please choose an organisation","")</f>
        <v/>
      </c>
    </row>
    <row r="15" spans="2:16" s="21" customFormat="1" x14ac:dyDescent="0.3">
      <c r="C15" s="72"/>
      <c r="D15" s="72"/>
      <c r="E15" s="72"/>
      <c r="F15" s="72"/>
      <c r="G15" s="72"/>
      <c r="H15" s="72"/>
      <c r="I15" s="72"/>
    </row>
    <row r="16" spans="2:16" s="21" customFormat="1" ht="15.6" x14ac:dyDescent="0.3">
      <c r="C16" s="137" t="s">
        <v>10167</v>
      </c>
      <c r="D16" s="138"/>
      <c r="E16" s="138"/>
      <c r="F16" s="138"/>
      <c r="G16" s="138"/>
      <c r="H16" s="138"/>
      <c r="I16" s="139"/>
    </row>
    <row r="17" spans="1:10" ht="14.4" x14ac:dyDescent="0.3">
      <c r="A17" s="21"/>
      <c r="B17" s="21"/>
      <c r="C17" s="130" t="str">
        <f>IF('Trust - Frontsheet'!AJ2="","",'Trust - Frontsheet'!AJ2)</f>
        <v/>
      </c>
      <c r="D17" s="130"/>
      <c r="E17" s="130"/>
      <c r="F17" s="130"/>
      <c r="G17" s="130"/>
      <c r="H17" s="130"/>
      <c r="I17" s="130"/>
      <c r="J17" s="21"/>
    </row>
    <row r="18" spans="1:10" ht="14.4" x14ac:dyDescent="0.3">
      <c r="A18" s="21"/>
      <c r="B18" s="21"/>
      <c r="C18" s="130" t="str">
        <f>IF('Trust - Frontsheet'!AJ3="","",'Trust - Frontsheet'!AJ3)</f>
        <v/>
      </c>
      <c r="D18" s="130"/>
      <c r="E18" s="130"/>
      <c r="F18" s="130"/>
      <c r="G18" s="130"/>
      <c r="H18" s="130"/>
      <c r="I18" s="130"/>
      <c r="J18" s="21"/>
    </row>
    <row r="19" spans="1:10" ht="14.4" x14ac:dyDescent="0.3">
      <c r="A19" s="21"/>
      <c r="B19" s="21"/>
      <c r="C19" s="130" t="str">
        <f>IF('Trust - Frontsheet'!AJ4="","",'Trust - Frontsheet'!AJ4)</f>
        <v/>
      </c>
      <c r="D19" s="130"/>
      <c r="E19" s="130"/>
      <c r="F19" s="130"/>
      <c r="G19" s="130"/>
      <c r="H19" s="130"/>
      <c r="I19" s="130"/>
      <c r="J19" s="21"/>
    </row>
    <row r="20" spans="1:10" ht="14.4" x14ac:dyDescent="0.3">
      <c r="A20" s="21"/>
      <c r="B20" s="21"/>
      <c r="C20" s="130" t="str">
        <f>IF('Trust - Frontsheet'!AJ5="","",'Trust - Frontsheet'!AJ5)</f>
        <v/>
      </c>
      <c r="D20" s="130"/>
      <c r="E20" s="130"/>
      <c r="F20" s="130"/>
      <c r="G20" s="130"/>
      <c r="H20" s="130"/>
      <c r="I20" s="130"/>
      <c r="J20" s="21"/>
    </row>
    <row r="21" spans="1:10" ht="14.4" x14ac:dyDescent="0.3">
      <c r="A21" s="21"/>
      <c r="B21" s="21"/>
      <c r="C21" s="130" t="str">
        <f>IF('Trust - Frontsheet'!AJ6="","",'Trust - Frontsheet'!AJ6)</f>
        <v/>
      </c>
      <c r="D21" s="130"/>
      <c r="E21" s="130"/>
      <c r="F21" s="130"/>
      <c r="G21" s="130"/>
      <c r="H21" s="130"/>
      <c r="I21" s="130"/>
      <c r="J21" s="21"/>
    </row>
    <row r="22" spans="1:10" ht="14.4" x14ac:dyDescent="0.3">
      <c r="A22" s="21"/>
      <c r="B22" s="21"/>
      <c r="C22" s="130" t="str">
        <f>IF('Trust - Frontsheet'!AJ7="","",'Trust - Frontsheet'!AJ7)</f>
        <v/>
      </c>
      <c r="D22" s="130"/>
      <c r="E22" s="130"/>
      <c r="F22" s="130"/>
      <c r="G22" s="130"/>
      <c r="H22" s="130"/>
      <c r="I22" s="130"/>
      <c r="J22" s="21"/>
    </row>
    <row r="23" spans="1:10" ht="14.4" x14ac:dyDescent="0.3">
      <c r="A23" s="21"/>
      <c r="B23" s="21"/>
      <c r="C23" s="130" t="str">
        <f>IF('Trust - Frontsheet'!AJ8="","",'Trust - Frontsheet'!AJ8)</f>
        <v/>
      </c>
      <c r="D23" s="130"/>
      <c r="E23" s="130"/>
      <c r="F23" s="130"/>
      <c r="G23" s="130"/>
      <c r="H23" s="130"/>
      <c r="I23" s="130"/>
      <c r="J23" s="21"/>
    </row>
    <row r="24" spans="1:10" ht="14.4" x14ac:dyDescent="0.3">
      <c r="A24" s="21"/>
      <c r="B24" s="21"/>
      <c r="C24" s="130" t="str">
        <f>IF('Trust - Frontsheet'!AJ9="","",'Trust - Frontsheet'!AJ9)</f>
        <v/>
      </c>
      <c r="D24" s="130"/>
      <c r="E24" s="130"/>
      <c r="F24" s="130"/>
      <c r="G24" s="130"/>
      <c r="H24" s="130"/>
      <c r="I24" s="130"/>
      <c r="J24" s="21"/>
    </row>
    <row r="25" spans="1:10" ht="14.4" x14ac:dyDescent="0.3">
      <c r="A25" s="21"/>
      <c r="B25" s="21"/>
      <c r="C25" s="131" t="str">
        <f>IF('Trust - Frontsheet'!AJ13="","",'Trust - Frontsheet'!AJ13)</f>
        <v/>
      </c>
      <c r="D25" s="132"/>
      <c r="E25" s="132"/>
      <c r="F25" s="132"/>
      <c r="G25" s="132"/>
      <c r="H25" s="132"/>
      <c r="I25" s="133"/>
      <c r="J25" s="21"/>
    </row>
    <row r="26" spans="1:10" ht="14.4" x14ac:dyDescent="0.3">
      <c r="A26" s="21"/>
      <c r="B26" s="21"/>
      <c r="C26" s="130" t="str">
        <f>IF('Trust - Frontsheet'!AJ14="","",'Trust - Frontsheet'!AJ14)</f>
        <v/>
      </c>
      <c r="D26" s="130"/>
      <c r="E26" s="130"/>
      <c r="F26" s="130"/>
      <c r="G26" s="130"/>
      <c r="H26" s="130"/>
      <c r="I26" s="130"/>
      <c r="J26" s="21"/>
    </row>
    <row r="27" spans="1:10" ht="14.4" x14ac:dyDescent="0.3">
      <c r="A27" s="21"/>
      <c r="B27" s="21"/>
      <c r="C27" s="130" t="str">
        <f ca="1">IF(P2=1,"This template is broken. Please download a new copy and start again","")</f>
        <v/>
      </c>
      <c r="D27" s="130"/>
      <c r="E27" s="130"/>
      <c r="F27" s="130"/>
      <c r="G27" s="130"/>
      <c r="H27" s="130"/>
      <c r="I27" s="130"/>
      <c r="J27" s="21"/>
    </row>
    <row r="28" spans="1:10" ht="14.4" x14ac:dyDescent="0.3">
      <c r="A28" s="21"/>
      <c r="B28" s="21"/>
      <c r="C28" s="130" t="str">
        <f>IF('Trust - Frontsheet'!AL6="","",'Trust - Frontsheet'!AL6)</f>
        <v/>
      </c>
      <c r="D28" s="130"/>
      <c r="E28" s="130"/>
      <c r="F28" s="130"/>
      <c r="G28" s="130"/>
      <c r="H28" s="130"/>
      <c r="I28" s="130"/>
      <c r="J28" s="21"/>
    </row>
    <row r="29" spans="1:10" ht="14.4" x14ac:dyDescent="0.3">
      <c r="A29" s="21"/>
      <c r="B29" s="21"/>
      <c r="C29" s="130" t="str">
        <f>IF('Trust - Frontsheet'!AL7="","",'Trust - Frontsheet'!AL7)</f>
        <v/>
      </c>
      <c r="D29" s="130"/>
      <c r="E29" s="130"/>
      <c r="F29" s="130"/>
      <c r="G29" s="130"/>
      <c r="H29" s="130"/>
      <c r="I29" s="130"/>
      <c r="J29" s="21"/>
    </row>
    <row r="30" spans="1:10" ht="17.25" customHeight="1" x14ac:dyDescent="0.3">
      <c r="A30" s="21"/>
      <c r="B30" s="21"/>
      <c r="C30" s="130" t="str">
        <f>IF('Trust - Frontsheet'!AL8="","",'Trust - Frontsheet'!AL8)</f>
        <v/>
      </c>
      <c r="D30" s="130"/>
      <c r="E30" s="130"/>
      <c r="F30" s="130"/>
      <c r="G30" s="130"/>
      <c r="H30" s="130"/>
      <c r="I30" s="130"/>
      <c r="J30" s="21"/>
    </row>
    <row r="31" spans="1:10" ht="14.4" x14ac:dyDescent="0.3">
      <c r="C31" s="130" t="str">
        <f>IF('Trust - Frontsheet'!AJ12="","",'Trust - Frontsheet'!AJ12)</f>
        <v/>
      </c>
      <c r="D31" s="130"/>
      <c r="E31" s="130"/>
      <c r="F31" s="130"/>
      <c r="G31" s="130"/>
      <c r="H31" s="130"/>
      <c r="I31" s="130"/>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C615"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abSelected="1" topLeftCell="C1" zoomScale="80" zoomScaleNormal="80" workbookViewId="0">
      <selection activeCell="P39" sqref="P39"/>
    </sheetView>
  </sheetViews>
  <sheetFormatPr defaultColWidth="0" defaultRowHeight="13.8" zeroHeight="1" x14ac:dyDescent="0.3"/>
  <cols>
    <col min="1" max="1" width="17.88671875" style="28" hidden="1" customWidth="1"/>
    <col min="2" max="2" width="6.33203125" style="28" hidden="1" customWidth="1"/>
    <col min="3" max="3" width="6.33203125" style="28" customWidth="1"/>
    <col min="4" max="4" width="22.33203125" style="28" customWidth="1"/>
    <col min="5" max="5" width="36.5546875" style="40" customWidth="1"/>
    <col min="6" max="6" width="24.33203125" style="28" customWidth="1"/>
    <col min="7" max="7" width="26.5546875" style="40" customWidth="1"/>
    <col min="8" max="8" width="24.33203125" style="40" customWidth="1"/>
    <col min="9" max="20" width="12.6640625" style="40" customWidth="1"/>
    <col min="21" max="22" width="15.33203125" style="40" customWidth="1"/>
    <col min="23" max="26" width="12.6640625" style="40" customWidth="1"/>
    <col min="27" max="29" width="13.6640625" style="40" customWidth="1"/>
    <col min="30" max="30" width="13.33203125" style="40" customWidth="1"/>
    <col min="31" max="31" width="17" style="40" customWidth="1"/>
    <col min="32" max="32" width="17.33203125" style="40" customWidth="1"/>
    <col min="33" max="33" width="12" style="28" customWidth="1"/>
    <col min="34" max="34" width="41.6640625" style="28" hidden="1" customWidth="1"/>
    <col min="35" max="35" width="26.33203125" style="28" hidden="1" customWidth="1"/>
    <col min="36" max="36" width="32.88671875" style="86" hidden="1" customWidth="1"/>
    <col min="37" max="37" width="41.5546875" style="28" hidden="1" customWidth="1"/>
    <col min="38" max="38" width="17.5546875" style="28" hidden="1" customWidth="1"/>
    <col min="39" max="39" width="29" style="28" hidden="1" customWidth="1"/>
    <col min="40" max="40" width="7.5546875" style="28" hidden="1" customWidth="1"/>
    <col min="41" max="41" width="8" style="28" hidden="1" customWidth="1"/>
    <col min="42" max="42" width="7.5546875" style="28" hidden="1" customWidth="1"/>
    <col min="43" max="44" width="8" style="28" hidden="1" customWidth="1"/>
    <col min="45" max="45" width="15.6640625" style="28" hidden="1" customWidth="1"/>
    <col min="46" max="46" width="27.6640625" style="28" hidden="1" customWidth="1"/>
    <col min="47" max="47" width="8" style="28" hidden="1" customWidth="1"/>
    <col min="48" max="48" width="7.6640625" style="28" hidden="1" customWidth="1"/>
    <col min="49" max="50" width="8" style="28" hidden="1" customWidth="1"/>
    <col min="51" max="51" width="6" style="28" hidden="1" customWidth="1"/>
    <col min="52" max="52" width="10.33203125" style="28" hidden="1" customWidth="1"/>
    <col min="53" max="53" width="5" style="28" hidden="1" customWidth="1"/>
    <col min="54" max="54" width="9" style="28" hidden="1" customWidth="1"/>
    <col min="55" max="55" width="11.33203125" style="28" hidden="1" customWidth="1"/>
    <col min="56" max="56" width="102" style="28" hidden="1" customWidth="1"/>
    <col min="57" max="57" width="11.5546875" style="29" hidden="1" customWidth="1"/>
    <col min="58" max="58" width="76" style="29" hidden="1" customWidth="1"/>
    <col min="59" max="59" width="10.33203125" style="29" hidden="1" customWidth="1"/>
    <col min="60" max="60" width="68" style="29" hidden="1" customWidth="1"/>
    <col min="61" max="61" width="10.33203125" style="29" hidden="1" customWidth="1"/>
    <col min="62" max="62" width="31" style="29" hidden="1" customWidth="1"/>
    <col min="63" max="16384" width="9" style="28" hidden="1"/>
  </cols>
  <sheetData>
    <row r="1" spans="1:62" ht="26.25" customHeight="1" x14ac:dyDescent="0.6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c r="AH1" s="31"/>
      <c r="AI1" s="31"/>
      <c r="AJ1" s="120"/>
      <c r="AK1" s="31" t="s">
        <v>10233</v>
      </c>
      <c r="AL1" s="31"/>
      <c r="AM1" s="31" t="s">
        <v>10234</v>
      </c>
      <c r="AN1" s="31"/>
      <c r="AO1" s="31"/>
      <c r="AP1" s="31"/>
      <c r="AQ1" s="31"/>
      <c r="AR1" s="31"/>
      <c r="AS1" s="31"/>
      <c r="AT1" s="31"/>
      <c r="AU1" s="31"/>
      <c r="AV1" s="31"/>
      <c r="AW1" s="31"/>
      <c r="AX1" s="31"/>
      <c r="AY1" s="31"/>
      <c r="AZ1" s="31"/>
      <c r="BA1" s="31"/>
      <c r="BD1" t="str">
        <f>CONCATENATE(LEFT(BE1, 3),BF1)</f>
        <v>AXGWILTSHIRE HEALTH &amp; CARE (CHIPPENHAM COMMUNITY HOSPITAL)</v>
      </c>
      <c r="BE1" s="94" t="s">
        <v>10073</v>
      </c>
      <c r="BF1" s="94" t="s">
        <v>10075</v>
      </c>
      <c r="BG1" s="94" t="s">
        <v>10073</v>
      </c>
      <c r="BH1" s="94" t="s">
        <v>10075</v>
      </c>
      <c r="BI1" s="94" t="str">
        <f>LEFT(BG1,3)</f>
        <v>AXG</v>
      </c>
    </row>
    <row r="2" spans="1:62" ht="51" customHeight="1" x14ac:dyDescent="0.3">
      <c r="D2" s="163" t="s">
        <v>10251</v>
      </c>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J2" s="92" t="str">
        <f>IF(AS214=0,"","Select Site Name in Column E")</f>
        <v/>
      </c>
      <c r="AK2" s="28" t="s">
        <v>10195</v>
      </c>
      <c r="AL2" s="89"/>
      <c r="BD2" t="str">
        <f>CONCATENATE(LEFT(BE2, 3),BF2)</f>
        <v>AXGSAVERNAKE COMMUNITY HOSPITAL</v>
      </c>
      <c r="BE2" s="94" t="s">
        <v>10254</v>
      </c>
      <c r="BF2" s="94" t="s">
        <v>10255</v>
      </c>
      <c r="BG2" s="94" t="s">
        <v>10254</v>
      </c>
      <c r="BH2" s="94" t="s">
        <v>10255</v>
      </c>
      <c r="BI2" s="94" t="str">
        <f>LEFT(BG2,3)</f>
        <v>AXG</v>
      </c>
    </row>
    <row r="3" spans="1:62" ht="32.25" customHeight="1" x14ac:dyDescent="0.65">
      <c r="A3" s="31"/>
      <c r="B3" s="31"/>
      <c r="C3" s="31"/>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31"/>
      <c r="AH3" s="31"/>
      <c r="AI3" s="31"/>
      <c r="AJ3" s="92" t="str">
        <f>IF(AT214=0,"","Select Ward Name in Column F")</f>
        <v/>
      </c>
      <c r="AK3" s="31" t="s">
        <v>10198</v>
      </c>
      <c r="AL3" s="89"/>
      <c r="AM3" s="31"/>
      <c r="AN3" s="31"/>
      <c r="AO3" s="31"/>
      <c r="AP3" s="31"/>
      <c r="AQ3" s="31"/>
      <c r="AR3" s="31"/>
      <c r="AS3" s="31"/>
      <c r="AT3" s="31"/>
      <c r="AU3" s="31"/>
      <c r="AV3" s="31"/>
      <c r="AW3" s="31"/>
      <c r="AX3" s="31"/>
      <c r="AY3" s="31"/>
      <c r="AZ3" s="31"/>
      <c r="BA3" s="31"/>
      <c r="BD3" t="str">
        <f>CONCATENATE(LEFT(BE3, 3),BF3)</f>
        <v>AXGWARMINSTER COMMUNITY HOSPITAL</v>
      </c>
      <c r="BE3" s="94" t="s">
        <v>10074</v>
      </c>
      <c r="BF3" s="94" t="s">
        <v>10076</v>
      </c>
      <c r="BG3" s="94" t="s">
        <v>10074</v>
      </c>
      <c r="BH3" s="94" t="s">
        <v>10076</v>
      </c>
      <c r="BI3" s="94" t="str">
        <f>LEFT(BG3,3)</f>
        <v>AXG</v>
      </c>
    </row>
    <row r="4" spans="1:62" ht="24" customHeight="1" x14ac:dyDescent="0.6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10201</v>
      </c>
      <c r="AL4" s="91"/>
      <c r="BD4" t="str">
        <f t="shared" ref="BD4:BD75" si="0">CONCATENATE(LEFT(BE4, 3),BF4)</f>
        <v>NHMALDEBURGH COMMUNITY HOSPITAL</v>
      </c>
      <c r="BE4" s="94" t="s">
        <v>10039</v>
      </c>
      <c r="BF4" s="94" t="s">
        <v>10040</v>
      </c>
      <c r="BG4" s="94" t="s">
        <v>10039</v>
      </c>
      <c r="BH4" s="94" t="s">
        <v>10040</v>
      </c>
      <c r="BI4" s="94" t="str">
        <f t="shared" ref="BI4:BI75" si="1">LEFT(BG4,3)</f>
        <v>NHM</v>
      </c>
    </row>
    <row r="5" spans="1:62" ht="24" customHeight="1" x14ac:dyDescent="0.65">
      <c r="A5" s="31"/>
      <c r="B5" s="31"/>
      <c r="C5" s="31"/>
      <c r="D5" s="80" t="s">
        <v>10193</v>
      </c>
      <c r="E5" s="81" t="str">
        <f>IF(ISBLANK(Control_Panel!OrgCodeSelection),"",Control_Panel!OrgCodeSelection)</f>
        <v>RXM</v>
      </c>
      <c r="F5" s="169" t="str">
        <f>IF(Control_Panel!OrgNameSelection="","",Control_Panel!OrgNameSelection)</f>
        <v>Derbyshire Healthcare NHS Foundation Trust</v>
      </c>
      <c r="G5" s="169"/>
      <c r="H5" s="169"/>
      <c r="I5" s="169"/>
      <c r="J5" s="169"/>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10204</v>
      </c>
      <c r="AL5" s="91"/>
      <c r="BD5" t="str">
        <f t="shared" si="0"/>
        <v xml:space="preserve">NHMBLUEBIRD LODGE </v>
      </c>
      <c r="BE5" s="94" t="s">
        <v>10041</v>
      </c>
      <c r="BF5" s="94" t="s">
        <v>10042</v>
      </c>
      <c r="BG5" s="94" t="s">
        <v>10041</v>
      </c>
      <c r="BH5" s="94" t="s">
        <v>10042</v>
      </c>
      <c r="BI5" s="94" t="str">
        <f t="shared" si="1"/>
        <v>NHM</v>
      </c>
    </row>
    <row r="6" spans="1:62" ht="24" customHeight="1" x14ac:dyDescent="0.6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10207</v>
      </c>
      <c r="AL6" s="90" t="str">
        <f>IF(H415&gt;0,"One or more wards has less than 1448 actual hours (approx. 2 full time staff)","")</f>
        <v/>
      </c>
      <c r="BD6" t="str">
        <f t="shared" si="0"/>
        <v>NHMFELIXSTOWE COMMUNITY HOSPITAL</v>
      </c>
      <c r="BE6" s="94" t="s">
        <v>10045</v>
      </c>
      <c r="BF6" s="94" t="s">
        <v>5447</v>
      </c>
      <c r="BG6" s="94" t="s">
        <v>10045</v>
      </c>
      <c r="BH6" s="94" t="s">
        <v>5447</v>
      </c>
      <c r="BI6" s="94" t="str">
        <f t="shared" si="1"/>
        <v>NHM</v>
      </c>
    </row>
    <row r="7" spans="1:62" ht="21.75" customHeight="1" x14ac:dyDescent="0.65">
      <c r="A7" s="31"/>
      <c r="B7" s="31"/>
      <c r="C7" s="31"/>
      <c r="D7" s="33"/>
      <c r="E7" s="61"/>
      <c r="F7" s="166" t="s">
        <v>1052</v>
      </c>
      <c r="G7" s="166"/>
      <c r="H7" s="166"/>
      <c r="I7" s="166"/>
      <c r="J7" s="166"/>
      <c r="K7" s="166"/>
      <c r="L7" s="166"/>
      <c r="M7" s="166"/>
      <c r="N7" s="166"/>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10228</v>
      </c>
      <c r="AL7" s="91" t="str">
        <f>IF(I415&gt;0,"One or more wards has greater than 30000 actual hours (approx. 40 full time staff)","")</f>
        <v/>
      </c>
      <c r="BD7" t="str">
        <f t="shared" si="0"/>
        <v>NHMGLASTONBURY COURT</v>
      </c>
      <c r="BE7" s="94" t="s">
        <v>10087</v>
      </c>
      <c r="BF7" s="94" t="s">
        <v>10088</v>
      </c>
      <c r="BG7" s="94" t="s">
        <v>10087</v>
      </c>
      <c r="BH7" s="94" t="s">
        <v>10088</v>
      </c>
      <c r="BI7" s="94" t="str">
        <f t="shared" si="1"/>
        <v>NHM</v>
      </c>
    </row>
    <row r="8" spans="1:62" ht="18.75" customHeight="1" thickBot="1" x14ac:dyDescent="0.7">
      <c r="A8" s="47"/>
      <c r="B8" s="49"/>
      <c r="C8" s="49"/>
      <c r="D8" s="48"/>
      <c r="E8" s="61"/>
      <c r="F8" s="168" t="s">
        <v>9857</v>
      </c>
      <c r="G8" s="168"/>
      <c r="H8" s="168"/>
      <c r="I8" s="168"/>
      <c r="J8" s="168"/>
      <c r="K8" s="168"/>
      <c r="L8" s="168"/>
      <c r="M8" s="168"/>
      <c r="N8" s="168"/>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10229</v>
      </c>
      <c r="AL8" s="90" t="str">
        <f>IF(U415&gt;0,"One or more wards has submitted actual hours but zero CHPPD patients.","")</f>
        <v/>
      </c>
      <c r="BD8" t="str">
        <f t="shared" si="0"/>
        <v>NHMNEWMARKET COMMUNITY HOSPITAL</v>
      </c>
      <c r="BE8" s="94" t="s">
        <v>10043</v>
      </c>
      <c r="BF8" s="94" t="s">
        <v>10044</v>
      </c>
      <c r="BG8" s="94" t="s">
        <v>10043</v>
      </c>
      <c r="BH8" s="94" t="s">
        <v>10044</v>
      </c>
      <c r="BI8" s="94" t="str">
        <f t="shared" si="1"/>
        <v>NHM</v>
      </c>
    </row>
    <row r="9" spans="1:62" ht="75.75" customHeight="1" thickBot="1" x14ac:dyDescent="0.7">
      <c r="A9" s="31"/>
      <c r="B9" s="31"/>
      <c r="C9" s="31"/>
      <c r="D9" s="33"/>
      <c r="E9" s="61"/>
      <c r="F9" s="173" t="s">
        <v>10409</v>
      </c>
      <c r="G9" s="174"/>
      <c r="H9" s="174"/>
      <c r="I9" s="174"/>
      <c r="J9" s="174"/>
      <c r="K9" s="174"/>
      <c r="L9" s="174"/>
      <c r="M9" s="174"/>
      <c r="N9" s="175"/>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10250</v>
      </c>
      <c r="AL9" s="89"/>
      <c r="BD9" t="str">
        <f t="shared" si="0"/>
        <v>NLXCHIPPENHAM COMMUNITY HOSPITAL</v>
      </c>
      <c r="BE9" s="94" t="s">
        <v>7890</v>
      </c>
      <c r="BF9" s="94" t="s">
        <v>7891</v>
      </c>
      <c r="BG9" s="94" t="s">
        <v>7890</v>
      </c>
      <c r="BH9" s="94" t="s">
        <v>7891</v>
      </c>
      <c r="BI9" s="94" t="str">
        <f t="shared" si="1"/>
        <v>NLX</v>
      </c>
    </row>
    <row r="10" spans="1:62" ht="30" customHeight="1" x14ac:dyDescent="0.3">
      <c r="A10" s="35">
        <f>IF(E14="",1,0)</f>
        <v>0</v>
      </c>
      <c r="D10" s="165"/>
      <c r="E10" s="165"/>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7898</v>
      </c>
      <c r="BF10" s="94" t="s">
        <v>7899</v>
      </c>
      <c r="BG10" s="94" t="s">
        <v>7898</v>
      </c>
      <c r="BH10" s="94" t="s">
        <v>7899</v>
      </c>
      <c r="BI10" s="94" t="str">
        <f t="shared" si="1"/>
        <v>NLX</v>
      </c>
    </row>
    <row r="11" spans="1:62" ht="48" customHeight="1" x14ac:dyDescent="0.3">
      <c r="D11" s="164"/>
      <c r="E11" s="164"/>
      <c r="F11" s="39" t="s">
        <v>8806</v>
      </c>
      <c r="I11" s="167" t="s">
        <v>1048</v>
      </c>
      <c r="J11" s="167"/>
      <c r="K11" s="167"/>
      <c r="L11" s="167"/>
      <c r="M11" s="167" t="s">
        <v>1049</v>
      </c>
      <c r="N11" s="167"/>
      <c r="O11" s="167"/>
      <c r="P11" s="167"/>
      <c r="Q11" s="171" t="s">
        <v>10369</v>
      </c>
      <c r="R11" s="172"/>
      <c r="S11" s="172"/>
      <c r="T11" s="153"/>
      <c r="U11" s="167" t="s">
        <v>10054</v>
      </c>
      <c r="V11" s="167"/>
      <c r="W11" s="167"/>
      <c r="X11" s="167"/>
      <c r="Y11" s="167"/>
      <c r="Z11" s="167"/>
      <c r="AA11" s="149" t="s">
        <v>1048</v>
      </c>
      <c r="AB11" s="150"/>
      <c r="AC11" s="149" t="s">
        <v>1049</v>
      </c>
      <c r="AD11" s="150"/>
      <c r="AE11" s="170" t="s">
        <v>10369</v>
      </c>
      <c r="AF11" s="153"/>
      <c r="AJ11" s="92" t="str">
        <f>D626</f>
        <v/>
      </c>
      <c r="AK11" s="41" t="s">
        <v>10310</v>
      </c>
      <c r="BD11" t="str">
        <f t="shared" si="0"/>
        <v>NLXDEVIZES COMMUNITY HOSPITAL</v>
      </c>
      <c r="BE11" s="94" t="s">
        <v>7892</v>
      </c>
      <c r="BF11" s="94" t="s">
        <v>7893</v>
      </c>
      <c r="BG11" s="94" t="s">
        <v>7892</v>
      </c>
      <c r="BH11" s="94" t="s">
        <v>7893</v>
      </c>
      <c r="BI11" s="94" t="str">
        <f t="shared" si="1"/>
        <v>NLX</v>
      </c>
    </row>
    <row r="12" spans="1:62" ht="46.5" customHeight="1" x14ac:dyDescent="0.3">
      <c r="D12" s="149" t="s">
        <v>280</v>
      </c>
      <c r="E12" s="158"/>
      <c r="F12" s="159" t="s">
        <v>284</v>
      </c>
      <c r="G12" s="161" t="s">
        <v>283</v>
      </c>
      <c r="H12" s="162"/>
      <c r="I12" s="148" t="s">
        <v>8096</v>
      </c>
      <c r="J12" s="148"/>
      <c r="K12" s="148" t="s">
        <v>1050</v>
      </c>
      <c r="L12" s="148"/>
      <c r="M12" s="148" t="s">
        <v>8096</v>
      </c>
      <c r="N12" s="148"/>
      <c r="O12" s="148" t="s">
        <v>1050</v>
      </c>
      <c r="P12" s="148"/>
      <c r="Q12" s="149" t="s">
        <v>10363</v>
      </c>
      <c r="R12" s="153"/>
      <c r="S12" s="149" t="s">
        <v>10365</v>
      </c>
      <c r="T12" s="153"/>
      <c r="U12" s="148" t="s">
        <v>10055</v>
      </c>
      <c r="V12" s="151" t="s">
        <v>10056</v>
      </c>
      <c r="W12" s="151" t="s">
        <v>1050</v>
      </c>
      <c r="X12" s="151" t="s">
        <v>10364</v>
      </c>
      <c r="Y12" s="151" t="s">
        <v>10365</v>
      </c>
      <c r="Z12" s="151" t="s">
        <v>10057</v>
      </c>
      <c r="AA12" s="148" t="s">
        <v>10163</v>
      </c>
      <c r="AB12" s="148" t="s">
        <v>1051</v>
      </c>
      <c r="AC12" s="148" t="s">
        <v>10163</v>
      </c>
      <c r="AD12" s="148" t="s">
        <v>1051</v>
      </c>
      <c r="AE12" s="151" t="s">
        <v>10361</v>
      </c>
      <c r="AF12" s="151" t="s">
        <v>10362</v>
      </c>
      <c r="AG12" s="29"/>
      <c r="AH12" s="41"/>
      <c r="AI12" s="41"/>
      <c r="AJ12" s="92" t="str">
        <f>IF(J622&gt;0, "Please do not enter negative numbers","")</f>
        <v/>
      </c>
      <c r="AK12" s="41" t="s">
        <v>10311</v>
      </c>
      <c r="AL12" s="41"/>
      <c r="AM12" s="41"/>
      <c r="AN12" s="41"/>
      <c r="AO12" s="41"/>
      <c r="AP12" s="41"/>
      <c r="AQ12" s="41"/>
      <c r="AR12" s="147" t="s">
        <v>10194</v>
      </c>
      <c r="AS12" s="147"/>
      <c r="AT12" s="147"/>
      <c r="AU12" s="147"/>
      <c r="AV12" s="147"/>
      <c r="AW12" s="147"/>
      <c r="AX12" s="147"/>
      <c r="AY12" s="147"/>
      <c r="AZ12" s="147"/>
      <c r="BD12" t="str">
        <f t="shared" si="0"/>
        <v>NLXGREYSTONES</v>
      </c>
      <c r="BE12" s="94" t="s">
        <v>7886</v>
      </c>
      <c r="BF12" s="94" t="s">
        <v>7887</v>
      </c>
      <c r="BG12" s="94" t="s">
        <v>7886</v>
      </c>
      <c r="BH12" s="94" t="s">
        <v>7887</v>
      </c>
      <c r="BI12" s="94" t="str">
        <f t="shared" si="1"/>
        <v>NLX</v>
      </c>
    </row>
    <row r="13" spans="1:62" ht="102" customHeight="1" x14ac:dyDescent="0.3">
      <c r="A13" s="156"/>
      <c r="B13" s="157"/>
      <c r="C13" s="76"/>
      <c r="D13" s="25" t="s">
        <v>281</v>
      </c>
      <c r="E13" s="26" t="s">
        <v>282</v>
      </c>
      <c r="F13" s="160"/>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48"/>
      <c r="V13" s="154"/>
      <c r="W13" s="154"/>
      <c r="X13" s="155"/>
      <c r="Y13" s="154"/>
      <c r="Z13" s="154"/>
      <c r="AA13" s="148"/>
      <c r="AB13" s="148"/>
      <c r="AC13" s="148"/>
      <c r="AD13" s="148"/>
      <c r="AE13" s="152"/>
      <c r="AF13" s="152"/>
      <c r="AG13" s="29"/>
      <c r="AH13" s="41" t="s">
        <v>285</v>
      </c>
      <c r="AI13" s="41"/>
      <c r="AJ13" s="92" t="str">
        <f>IF(SUM(D834:E834)&gt;0,"Please enter valid speciality codes","")</f>
        <v/>
      </c>
      <c r="AK13" s="28" t="s">
        <v>10335</v>
      </c>
      <c r="AL13" s="41"/>
      <c r="AM13" s="41"/>
      <c r="AN13" s="41"/>
      <c r="AO13" s="41"/>
      <c r="AP13" s="41"/>
      <c r="AQ13" s="41"/>
      <c r="AS13" s="28" t="s">
        <v>10196</v>
      </c>
      <c r="AT13" s="28" t="s">
        <v>10197</v>
      </c>
      <c r="BD13" t="str">
        <f t="shared" si="0"/>
        <v>NLXHANHAM HEALTH</v>
      </c>
      <c r="BE13" s="94" t="s">
        <v>7900</v>
      </c>
      <c r="BF13" s="94" t="s">
        <v>7901</v>
      </c>
      <c r="BG13" s="94" t="s">
        <v>7900</v>
      </c>
      <c r="BH13" s="94" t="s">
        <v>7901</v>
      </c>
      <c r="BI13" s="94" t="str">
        <f t="shared" si="1"/>
        <v>NLX</v>
      </c>
    </row>
    <row r="14" spans="1:62" ht="20.25" customHeight="1" x14ac:dyDescent="0.3">
      <c r="A14" s="50" t="str">
        <f>IF(M215=1,"No Site Selected",IF(N215=1,"No Ward Name",""))</f>
        <v/>
      </c>
      <c r="B14" s="42">
        <f t="shared" ref="B14:B45" si="2">IF(SUM(E215:G215,M215:N215)&gt;0,1,IF(AG215&gt;0,2,0))</f>
        <v>2</v>
      </c>
      <c r="C14" s="42"/>
      <c r="D14" s="51" t="str">
        <f t="shared" ref="D14:D45" si="3">IF(ISNA(VLOOKUP($E$5&amp;E14,$BD:$BE,2,FALSE)),"",VLOOKUP($E$5&amp;E14,$BD:$BE,2,FALSE))</f>
        <v>RXMT4</v>
      </c>
      <c r="E14" s="59" t="s">
        <v>1936</v>
      </c>
      <c r="F14" s="52" t="s">
        <v>10410</v>
      </c>
      <c r="G14" s="126" t="s">
        <v>310</v>
      </c>
      <c r="H14" s="69"/>
      <c r="I14" s="53">
        <v>652.5</v>
      </c>
      <c r="J14" s="54">
        <v>634.5</v>
      </c>
      <c r="K14" s="54">
        <v>600</v>
      </c>
      <c r="L14" s="54">
        <v>592.66999999999996</v>
      </c>
      <c r="M14" s="54">
        <v>367.5</v>
      </c>
      <c r="N14" s="54">
        <v>347</v>
      </c>
      <c r="O14" s="54">
        <v>0</v>
      </c>
      <c r="P14" s="54">
        <v>304.5</v>
      </c>
      <c r="Q14" s="55">
        <v>0</v>
      </c>
      <c r="R14" s="55">
        <v>0</v>
      </c>
      <c r="S14" s="55">
        <v>0</v>
      </c>
      <c r="T14" s="55">
        <v>0</v>
      </c>
      <c r="U14" s="55">
        <v>188</v>
      </c>
      <c r="V14" s="116">
        <f t="shared" ref="V14" si="4">IF(ISERROR(IF($U14="","",SUM(J14,N14)/$U14)),"-",(IF($U14="","",SUM(J14,N14)/$U14)))</f>
        <v>5.2207446808510642</v>
      </c>
      <c r="W14" s="116">
        <f t="shared" ref="W14" si="5">IF(ISERROR(IF($U14="","",SUM(L14,P14)/$U14)),"-",(IF($U14="","",SUM(L14,P14)/$U14)))</f>
        <v>4.7721808510638297</v>
      </c>
      <c r="X14" s="116">
        <f t="shared" ref="X14" si="6">IF(ISERROR(IF($U14="","",R14/$U14)),"-",(IF($U14="","",R14/$U14)))</f>
        <v>0</v>
      </c>
      <c r="Y14" s="116">
        <f t="shared" ref="Y14" si="7">IF(ISERROR(IF($U14="","",T14/$U14)),"-",(IF($U14="","",T14/$U14)))</f>
        <v>0</v>
      </c>
      <c r="Z14" s="116">
        <f t="shared" ref="Z14" si="8">IF(ISERROR(IF($U14="","",SUM(J14,L14,N14,P14,R14,T14)/$U14)),"-",(IF($U14="","",SUM(J14,L14,N14,P14,R14,T14)/$U14)))</f>
        <v>9.992925531914894</v>
      </c>
      <c r="AA14" s="115">
        <f t="shared" ref="AA14" si="9">IF(ISERROR(IF($I14="","",J14/I14)),"-",(IF($I14="","",J14/I14)))</f>
        <v>0.97241379310344822</v>
      </c>
      <c r="AB14" s="115">
        <f t="shared" ref="AB14" si="10">IF(ISERROR(IF(K14="","",L14/K14)),"-",(IF(K14="","",L14/K14)))</f>
        <v>0.98778333333333324</v>
      </c>
      <c r="AC14" s="115">
        <f t="shared" ref="AC14" si="11">IF(ISERROR(IF(M14="","",N14/M14)),"-",(IF(M14="","",N14/M14)))</f>
        <v>0.94421768707482989</v>
      </c>
      <c r="AD14" s="115" t="str">
        <f t="shared" ref="AD14" si="12">IF(ISERROR(IF(O14="","",P14/O14)),"-",IF(O14="","",P14/O14))</f>
        <v>-</v>
      </c>
      <c r="AE14" s="115" t="str">
        <f>IF(ISERROR(IF(Q14="","",R14/Q14)),"-",IF(Q14="","",R14/Q14))</f>
        <v>-</v>
      </c>
      <c r="AF14" s="115" t="str">
        <f>IF(ISERROR(IF(S14="","",T14/S14)),"-",IF(S14="","",T14/S14))</f>
        <v>-</v>
      </c>
      <c r="AG14" s="29"/>
      <c r="AH14" s="41" t="s">
        <v>286</v>
      </c>
      <c r="AI14" s="41">
        <v>0</v>
      </c>
      <c r="AJ14" s="92" t="str">
        <f>IF(SUM(J625)&gt;0,"AHP Data entered but not required","")</f>
        <v/>
      </c>
      <c r="AK14" s="28" t="s">
        <v>10372</v>
      </c>
      <c r="AN14" s="41"/>
      <c r="AO14" s="41"/>
      <c r="AP14" s="41"/>
      <c r="AQ14" s="41"/>
      <c r="AR14" s="41"/>
      <c r="AS14" s="83" t="str">
        <f>IF(M215=1,"No Site Selected","")</f>
        <v/>
      </c>
      <c r="AT14" s="83" t="str">
        <f>IF(N215=1,"No Ward Name","")</f>
        <v/>
      </c>
      <c r="AU14" s="29"/>
      <c r="AV14" s="29"/>
      <c r="BD14" t="str">
        <f t="shared" si="0"/>
        <v>NLXHOMELINK &amp; COMMUNITY OPTIONS</v>
      </c>
      <c r="BE14" s="94" t="s">
        <v>7888</v>
      </c>
      <c r="BF14" s="94" t="s">
        <v>7889</v>
      </c>
      <c r="BG14" s="94" t="s">
        <v>7888</v>
      </c>
      <c r="BH14" s="94" t="s">
        <v>7889</v>
      </c>
      <c r="BI14" s="94" t="str">
        <f t="shared" si="1"/>
        <v>NLX</v>
      </c>
      <c r="BJ14" s="43"/>
    </row>
    <row r="15" spans="1:62" ht="14.4" x14ac:dyDescent="0.3">
      <c r="A15" s="50" t="str">
        <f>IF(M216=1,"No Site Selected",IF(N216=1,"No Ward Name",""))</f>
        <v/>
      </c>
      <c r="B15" s="42">
        <f t="shared" si="2"/>
        <v>2</v>
      </c>
      <c r="C15" s="42"/>
      <c r="D15" s="51" t="str">
        <f t="shared" si="3"/>
        <v>RXMT4</v>
      </c>
      <c r="E15" s="59" t="s">
        <v>1936</v>
      </c>
      <c r="F15" s="52" t="s">
        <v>10411</v>
      </c>
      <c r="G15" s="126" t="s">
        <v>1180</v>
      </c>
      <c r="H15" s="70"/>
      <c r="I15" s="52">
        <v>930</v>
      </c>
      <c r="J15" s="52">
        <v>749.17</v>
      </c>
      <c r="K15" s="52">
        <v>930</v>
      </c>
      <c r="L15" s="52">
        <v>632.41999999999996</v>
      </c>
      <c r="M15" s="54">
        <v>325.5</v>
      </c>
      <c r="N15" s="54">
        <v>316</v>
      </c>
      <c r="O15" s="55">
        <v>325.5</v>
      </c>
      <c r="P15" s="56">
        <v>349.25</v>
      </c>
      <c r="Q15" s="55">
        <v>0</v>
      </c>
      <c r="R15" s="55">
        <v>0</v>
      </c>
      <c r="S15" s="55">
        <v>0</v>
      </c>
      <c r="T15" s="55">
        <v>0</v>
      </c>
      <c r="U15" s="55">
        <v>103</v>
      </c>
      <c r="V15" s="116">
        <f t="shared" ref="V15:V78" si="13">IF(ISERROR(IF($U15="","",SUM(J15,N15)/$U15)),"-",(IF($U15="","",SUM(J15,N15)/$U15)))</f>
        <v>10.341456310679613</v>
      </c>
      <c r="W15" s="116">
        <f t="shared" ref="W15:W78" si="14">IF(ISERROR(IF($U15="","",SUM(L15,P15)/$U15)),"-",(IF($U15="","",SUM(L15,P15)/$U15)))</f>
        <v>9.5307766990291256</v>
      </c>
      <c r="X15" s="116">
        <f t="shared" ref="X15:X16" si="15">IF(ISERROR(IF($U15="","",R15/$U15)),"-",(IF($U15="","",R15/$U15)))</f>
        <v>0</v>
      </c>
      <c r="Y15" s="116">
        <f t="shared" ref="Y15:Y16" si="16">IF(ISERROR(IF($U15="","",T15/$U15)),"-",(IF($U15="","",T15/$U15)))</f>
        <v>0</v>
      </c>
      <c r="Z15" s="116">
        <f t="shared" ref="Z15:Z16" si="17">IF(ISERROR(IF($U15="","",SUM(J15,L15,N15,P15,R15,T15)/$U15)),"-",(IF($U15="","",SUM(J15,L15,N15,P15,R15,T15)/$U15)))</f>
        <v>19.872233009708737</v>
      </c>
      <c r="AA15" s="115">
        <f t="shared" ref="AA15:AA78" si="18">IF(ISERROR(IF($I15="","",J15/I15)),"-",(IF($I15="","",J15/I15)))</f>
        <v>0.8055591397849462</v>
      </c>
      <c r="AB15" s="115">
        <f t="shared" ref="AB15:AB78" si="19">IF(ISERROR(IF(K15="","",L15/K15)),"-",(IF(K15="","",L15/K15)))</f>
        <v>0.68002150537634409</v>
      </c>
      <c r="AC15" s="115">
        <f t="shared" ref="AC15:AC78" si="20">IF(ISERROR(IF(M15="","",N15/M15)),"-",(IF(M15="","",N15/M15)))</f>
        <v>0.97081413210445466</v>
      </c>
      <c r="AD15" s="115">
        <f t="shared" ref="AD15:AD78" si="21">IF(ISERROR(IF(O15="","",P15/O15)),"-",IF(O15="","",P15/O15))</f>
        <v>1.0729646697388633</v>
      </c>
      <c r="AE15" s="115" t="str">
        <f t="shared" ref="AE15:AE78" si="22">IF(ISERROR(IF(Q15="","",R15/Q15)),"-",IF(Q15="","",R15/Q15))</f>
        <v>-</v>
      </c>
      <c r="AF15" s="115" t="str">
        <f t="shared" ref="AF15:AF78" si="23">IF(ISERROR(IF(S15="","",T15/S15)),"-",IF(S15="","",T15/S15))</f>
        <v>-</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7894</v>
      </c>
      <c r="BF15" s="94" t="s">
        <v>4846</v>
      </c>
      <c r="BG15" s="94" t="s">
        <v>7894</v>
      </c>
      <c r="BH15" s="94" t="s">
        <v>4846</v>
      </c>
      <c r="BI15" s="94" t="str">
        <f t="shared" si="1"/>
        <v>NLX</v>
      </c>
    </row>
    <row r="16" spans="1:62" ht="28.8" x14ac:dyDescent="0.3">
      <c r="A16" s="50" t="str">
        <f>IF(M217=1,"No Site Selected",IF(N217=1,"No Ward Name",""))</f>
        <v/>
      </c>
      <c r="B16" s="42">
        <f t="shared" si="2"/>
        <v>2</v>
      </c>
      <c r="C16" s="42"/>
      <c r="D16" s="51" t="str">
        <f t="shared" si="3"/>
        <v>RXMT4</v>
      </c>
      <c r="E16" s="59" t="s">
        <v>1936</v>
      </c>
      <c r="F16" s="52" t="s">
        <v>10412</v>
      </c>
      <c r="G16" s="126" t="s">
        <v>310</v>
      </c>
      <c r="H16" s="70"/>
      <c r="I16" s="53">
        <v>930</v>
      </c>
      <c r="J16" s="54">
        <v>900</v>
      </c>
      <c r="K16" s="54">
        <v>1740</v>
      </c>
      <c r="L16" s="54">
        <v>1454</v>
      </c>
      <c r="M16" s="54">
        <v>651</v>
      </c>
      <c r="N16" s="54">
        <v>333</v>
      </c>
      <c r="O16" s="55">
        <v>325.5</v>
      </c>
      <c r="P16" s="56">
        <v>672</v>
      </c>
      <c r="Q16" s="55">
        <v>0</v>
      </c>
      <c r="R16" s="55">
        <v>0</v>
      </c>
      <c r="S16" s="55">
        <v>0</v>
      </c>
      <c r="T16" s="55">
        <v>0</v>
      </c>
      <c r="U16" s="55">
        <v>420</v>
      </c>
      <c r="V16" s="116">
        <f t="shared" si="13"/>
        <v>2.9357142857142855</v>
      </c>
      <c r="W16" s="116">
        <f t="shared" si="14"/>
        <v>5.0619047619047617</v>
      </c>
      <c r="X16" s="116">
        <f t="shared" si="15"/>
        <v>0</v>
      </c>
      <c r="Y16" s="116">
        <f t="shared" si="16"/>
        <v>0</v>
      </c>
      <c r="Z16" s="116">
        <f t="shared" si="17"/>
        <v>7.9976190476190476</v>
      </c>
      <c r="AA16" s="115">
        <f t="shared" si="18"/>
        <v>0.967741935483871</v>
      </c>
      <c r="AB16" s="115">
        <f t="shared" si="19"/>
        <v>0.83563218390804594</v>
      </c>
      <c r="AC16" s="115">
        <f t="shared" si="20"/>
        <v>0.51152073732718895</v>
      </c>
      <c r="AD16" s="115">
        <f t="shared" si="21"/>
        <v>2.064516129032258</v>
      </c>
      <c r="AE16" s="115" t="str">
        <f t="shared" si="22"/>
        <v>-</v>
      </c>
      <c r="AF16" s="115" t="str">
        <f t="shared" si="23"/>
        <v>-</v>
      </c>
      <c r="AG16" s="29"/>
      <c r="AH16" s="44" t="s">
        <v>10321</v>
      </c>
      <c r="AI16" s="41">
        <v>0</v>
      </c>
      <c r="AJ16" s="85"/>
      <c r="AN16" s="41"/>
      <c r="AO16" s="41"/>
      <c r="AP16" s="41"/>
      <c r="AQ16" s="41"/>
      <c r="AR16" s="41"/>
      <c r="AS16" s="83" t="str">
        <f t="shared" si="24"/>
        <v/>
      </c>
      <c r="AT16" s="83" t="str">
        <f t="shared" si="25"/>
        <v/>
      </c>
      <c r="AU16" s="29"/>
      <c r="AV16" s="29"/>
      <c r="BD16" t="str">
        <f t="shared" si="0"/>
        <v>NLXPAULTON MEMORIAL HOSPITAL</v>
      </c>
      <c r="BE16" s="94" t="s">
        <v>7884</v>
      </c>
      <c r="BF16" s="94" t="s">
        <v>7885</v>
      </c>
      <c r="BG16" s="94" t="s">
        <v>7884</v>
      </c>
      <c r="BH16" s="94" t="s">
        <v>7885</v>
      </c>
      <c r="BI16" s="94" t="str">
        <f t="shared" si="1"/>
        <v>NLX</v>
      </c>
    </row>
    <row r="17" spans="1:62" ht="14.4" x14ac:dyDescent="0.3">
      <c r="A17" s="50" t="str">
        <f t="shared" ref="A17:A80" si="26">IF(M218=1,"No Site Selected",IF(N218=1,"No Ward Name",""))</f>
        <v/>
      </c>
      <c r="B17" s="42">
        <f t="shared" si="2"/>
        <v>2</v>
      </c>
      <c r="C17" s="42"/>
      <c r="D17" s="51" t="str">
        <f t="shared" si="3"/>
        <v>RXM54</v>
      </c>
      <c r="E17" s="59" t="s">
        <v>1877</v>
      </c>
      <c r="F17" s="52" t="s">
        <v>10413</v>
      </c>
      <c r="G17" s="126" t="s">
        <v>1180</v>
      </c>
      <c r="H17" s="70"/>
      <c r="I17" s="53">
        <v>1395</v>
      </c>
      <c r="J17" s="54">
        <v>1332</v>
      </c>
      <c r="K17" s="54">
        <v>1395</v>
      </c>
      <c r="L17" s="54">
        <v>1344.5</v>
      </c>
      <c r="M17" s="54">
        <v>651</v>
      </c>
      <c r="N17" s="54">
        <v>495</v>
      </c>
      <c r="O17" s="55">
        <v>651</v>
      </c>
      <c r="P17" s="56">
        <v>1186.5</v>
      </c>
      <c r="Q17" s="55">
        <v>0</v>
      </c>
      <c r="R17" s="55">
        <v>18</v>
      </c>
      <c r="S17" s="55">
        <v>0</v>
      </c>
      <c r="T17" s="55">
        <v>0</v>
      </c>
      <c r="U17" s="55">
        <v>273</v>
      </c>
      <c r="V17" s="116">
        <f t="shared" si="13"/>
        <v>6.6923076923076925</v>
      </c>
      <c r="W17" s="116">
        <f t="shared" si="14"/>
        <v>9.2710622710622719</v>
      </c>
      <c r="X17" s="116">
        <f t="shared" ref="X17:X80" si="27">IF(ISERROR(IF($U17="","",R17/$U17)),"-",(IF($U17="","",R17/$U17)))</f>
        <v>6.5934065934065936E-2</v>
      </c>
      <c r="Y17" s="116">
        <f t="shared" ref="Y17:Y80" si="28">IF(ISERROR(IF($U17="","",T17/$U17)),"-",(IF($U17="","",T17/$U17)))</f>
        <v>0</v>
      </c>
      <c r="Z17" s="116">
        <f t="shared" ref="Z17:Z80" si="29">IF(ISERROR(IF($U17="","",SUM(J17,L17,N17,P17,R17,T17)/$U17)),"-",(IF($U17="","",SUM(J17,L17,N17,P17,R17,T17)/$U17)))</f>
        <v>16.029304029304029</v>
      </c>
      <c r="AA17" s="115">
        <f t="shared" si="18"/>
        <v>0.95483870967741935</v>
      </c>
      <c r="AB17" s="115">
        <f t="shared" si="19"/>
        <v>0.96379928315412189</v>
      </c>
      <c r="AC17" s="115">
        <f t="shared" si="20"/>
        <v>0.76036866359447008</v>
      </c>
      <c r="AD17" s="115">
        <f t="shared" si="21"/>
        <v>1.8225806451612903</v>
      </c>
      <c r="AE17" s="115" t="str">
        <f t="shared" si="22"/>
        <v>-</v>
      </c>
      <c r="AF17" s="115" t="str">
        <f t="shared" si="23"/>
        <v>-</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7883</v>
      </c>
      <c r="BF17" s="94" t="s">
        <v>6979</v>
      </c>
      <c r="BG17" s="94" t="s">
        <v>7883</v>
      </c>
      <c r="BH17" s="94" t="s">
        <v>6979</v>
      </c>
      <c r="BI17" s="94" t="str">
        <f t="shared" si="1"/>
        <v>NLX</v>
      </c>
      <c r="BJ17" s="29" t="s">
        <v>695</v>
      </c>
    </row>
    <row r="18" spans="1:62" ht="28.8" x14ac:dyDescent="0.3">
      <c r="A18" s="50" t="str">
        <f t="shared" si="26"/>
        <v/>
      </c>
      <c r="B18" s="42">
        <f t="shared" si="2"/>
        <v>2</v>
      </c>
      <c r="C18" s="42"/>
      <c r="D18" s="51" t="str">
        <f t="shared" si="3"/>
        <v>RXM70</v>
      </c>
      <c r="E18" s="59" t="s">
        <v>1897</v>
      </c>
      <c r="F18" s="52" t="s">
        <v>10414</v>
      </c>
      <c r="G18" s="126" t="s">
        <v>1180</v>
      </c>
      <c r="H18" s="70"/>
      <c r="I18" s="53">
        <v>1418.25</v>
      </c>
      <c r="J18" s="54">
        <v>1373.15</v>
      </c>
      <c r="K18" s="54">
        <v>1418.25</v>
      </c>
      <c r="L18" s="54">
        <v>838.75</v>
      </c>
      <c r="M18" s="54">
        <v>573.5</v>
      </c>
      <c r="N18" s="54">
        <v>312.29000000000002</v>
      </c>
      <c r="O18" s="55">
        <v>573.5</v>
      </c>
      <c r="P18" s="56">
        <v>590.88</v>
      </c>
      <c r="Q18" s="55">
        <v>472.75</v>
      </c>
      <c r="R18" s="55">
        <v>175</v>
      </c>
      <c r="S18" s="55">
        <v>0</v>
      </c>
      <c r="T18" s="55">
        <v>0</v>
      </c>
      <c r="U18" s="55">
        <v>553</v>
      </c>
      <c r="V18" s="116">
        <f t="shared" si="13"/>
        <v>3.0478119349005426</v>
      </c>
      <c r="W18" s="116">
        <f t="shared" si="14"/>
        <v>2.5852260397830018</v>
      </c>
      <c r="X18" s="116">
        <f t="shared" si="27"/>
        <v>0.31645569620253167</v>
      </c>
      <c r="Y18" s="116">
        <f t="shared" si="28"/>
        <v>0</v>
      </c>
      <c r="Z18" s="116">
        <f t="shared" si="29"/>
        <v>5.9494936708860759</v>
      </c>
      <c r="AA18" s="115">
        <f t="shared" si="18"/>
        <v>0.96820024678300731</v>
      </c>
      <c r="AB18" s="115">
        <f t="shared" si="19"/>
        <v>0.59139784946236562</v>
      </c>
      <c r="AC18" s="115">
        <f t="shared" si="20"/>
        <v>0.54453356582388845</v>
      </c>
      <c r="AD18" s="115">
        <f t="shared" si="21"/>
        <v>1.0303051438535309</v>
      </c>
      <c r="AE18" s="115">
        <f t="shared" si="22"/>
        <v>0.37017451084082498</v>
      </c>
      <c r="AF18" s="115" t="str">
        <f t="shared" si="23"/>
        <v>-</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7896</v>
      </c>
      <c r="BF18" s="94" t="s">
        <v>7897</v>
      </c>
      <c r="BG18" s="94" t="s">
        <v>7896</v>
      </c>
      <c r="BH18" s="94" t="s">
        <v>7897</v>
      </c>
      <c r="BI18" s="94" t="str">
        <f t="shared" si="1"/>
        <v>NLX</v>
      </c>
      <c r="BJ18" s="29" t="str">
        <f>$E$5</f>
        <v>RXM</v>
      </c>
    </row>
    <row r="19" spans="1:62" ht="28.8" x14ac:dyDescent="0.3">
      <c r="A19" s="50" t="str">
        <f t="shared" si="26"/>
        <v/>
      </c>
      <c r="B19" s="42">
        <f t="shared" si="2"/>
        <v>2</v>
      </c>
      <c r="C19" s="42"/>
      <c r="D19" s="51" t="str">
        <f t="shared" si="3"/>
        <v>RXM71</v>
      </c>
      <c r="E19" s="59" t="s">
        <v>1899</v>
      </c>
      <c r="F19" s="52" t="s">
        <v>10415</v>
      </c>
      <c r="G19" s="126" t="s">
        <v>1180</v>
      </c>
      <c r="H19" s="70" t="s">
        <v>1182</v>
      </c>
      <c r="I19" s="53">
        <v>1590.75</v>
      </c>
      <c r="J19" s="54">
        <v>1282</v>
      </c>
      <c r="K19" s="54">
        <v>1250.5</v>
      </c>
      <c r="L19" s="54">
        <v>1059.25</v>
      </c>
      <c r="M19" s="54">
        <v>573.5</v>
      </c>
      <c r="N19" s="54">
        <v>296</v>
      </c>
      <c r="O19" s="55">
        <v>471.75</v>
      </c>
      <c r="P19" s="56">
        <v>538.01</v>
      </c>
      <c r="Q19" s="55">
        <v>472.75</v>
      </c>
      <c r="R19" s="55">
        <v>255</v>
      </c>
      <c r="S19" s="55">
        <v>0</v>
      </c>
      <c r="T19" s="55">
        <v>0</v>
      </c>
      <c r="U19" s="55">
        <v>453</v>
      </c>
      <c r="V19" s="116">
        <f t="shared" si="13"/>
        <v>3.4834437086092715</v>
      </c>
      <c r="W19" s="116">
        <f t="shared" si="14"/>
        <v>3.5259602649006623</v>
      </c>
      <c r="X19" s="116">
        <f t="shared" si="27"/>
        <v>0.5629139072847682</v>
      </c>
      <c r="Y19" s="116">
        <f t="shared" si="28"/>
        <v>0</v>
      </c>
      <c r="Z19" s="116">
        <f t="shared" si="29"/>
        <v>7.572317880794702</v>
      </c>
      <c r="AA19" s="115">
        <f t="shared" si="18"/>
        <v>0.80590916234480592</v>
      </c>
      <c r="AB19" s="115">
        <f t="shared" si="19"/>
        <v>0.8470611755297881</v>
      </c>
      <c r="AC19" s="115">
        <f t="shared" si="20"/>
        <v>0.5161290322580645</v>
      </c>
      <c r="AD19" s="115">
        <f t="shared" si="21"/>
        <v>1.1404557498675145</v>
      </c>
      <c r="AE19" s="115">
        <f t="shared" si="22"/>
        <v>0.53939714436805919</v>
      </c>
      <c r="AF19" s="115" t="str">
        <f t="shared" si="23"/>
        <v>-</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7895</v>
      </c>
      <c r="BF19" s="94" t="s">
        <v>5101</v>
      </c>
      <c r="BG19" s="94" t="s">
        <v>7895</v>
      </c>
      <c r="BH19" s="94" t="s">
        <v>5101</v>
      </c>
      <c r="BI19" s="94" t="str">
        <f t="shared" si="1"/>
        <v>NLX</v>
      </c>
    </row>
    <row r="20" spans="1:62" ht="28.8" x14ac:dyDescent="0.3">
      <c r="A20" s="50" t="str">
        <f t="shared" si="26"/>
        <v/>
      </c>
      <c r="B20" s="42">
        <f t="shared" si="2"/>
        <v>2</v>
      </c>
      <c r="C20" s="42"/>
      <c r="D20" s="51" t="str">
        <f t="shared" si="3"/>
        <v>RXM76</v>
      </c>
      <c r="E20" s="129" t="s">
        <v>1903</v>
      </c>
      <c r="F20" s="52" t="s">
        <v>10416</v>
      </c>
      <c r="G20" s="126" t="s">
        <v>1180</v>
      </c>
      <c r="H20" s="70"/>
      <c r="I20" s="53">
        <v>1590.75</v>
      </c>
      <c r="J20" s="54">
        <v>1411.77</v>
      </c>
      <c r="K20" s="54">
        <v>1418.25</v>
      </c>
      <c r="L20" s="54">
        <v>1106.68</v>
      </c>
      <c r="M20" s="54">
        <v>573.5</v>
      </c>
      <c r="N20" s="54">
        <v>388.99</v>
      </c>
      <c r="O20" s="55">
        <v>573.5</v>
      </c>
      <c r="P20" s="56">
        <v>644.94000000000005</v>
      </c>
      <c r="Q20" s="55">
        <v>1245.5</v>
      </c>
      <c r="R20" s="55">
        <v>166.42</v>
      </c>
      <c r="S20" s="55">
        <v>0</v>
      </c>
      <c r="T20" s="55">
        <v>0</v>
      </c>
      <c r="U20" s="55">
        <v>600</v>
      </c>
      <c r="V20" s="116">
        <f t="shared" si="13"/>
        <v>3.0012666666666665</v>
      </c>
      <c r="W20" s="116">
        <f t="shared" si="14"/>
        <v>2.9193666666666669</v>
      </c>
      <c r="X20" s="116">
        <f t="shared" si="27"/>
        <v>0.27736666666666665</v>
      </c>
      <c r="Y20" s="116">
        <f t="shared" si="28"/>
        <v>0</v>
      </c>
      <c r="Z20" s="116">
        <f t="shared" si="29"/>
        <v>6.1979999999999995</v>
      </c>
      <c r="AA20" s="115">
        <f t="shared" si="18"/>
        <v>0.88748703441772747</v>
      </c>
      <c r="AB20" s="115">
        <f t="shared" si="19"/>
        <v>0.78031376696633181</v>
      </c>
      <c r="AC20" s="115">
        <f t="shared" si="20"/>
        <v>0.67827375762859632</v>
      </c>
      <c r="AD20" s="115">
        <f t="shared" si="21"/>
        <v>1.1245684394071491</v>
      </c>
      <c r="AE20" s="115">
        <f t="shared" si="22"/>
        <v>0.13361702127659572</v>
      </c>
      <c r="AF20" s="115" t="str">
        <f t="shared" si="23"/>
        <v>-</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7877</v>
      </c>
      <c r="BF20" s="94" t="s">
        <v>7878</v>
      </c>
      <c r="BG20" s="94" t="s">
        <v>7877</v>
      </c>
      <c r="BH20" s="94" t="s">
        <v>7878</v>
      </c>
      <c r="BI20" s="94" t="str">
        <f t="shared" si="1"/>
        <v>NQ1</v>
      </c>
      <c r="BJ20" s="29" t="s">
        <v>696</v>
      </c>
    </row>
    <row r="21" spans="1:62" ht="28.8" x14ac:dyDescent="0.3">
      <c r="A21" s="50" t="str">
        <f t="shared" si="26"/>
        <v/>
      </c>
      <c r="B21" s="42">
        <f t="shared" si="2"/>
        <v>2</v>
      </c>
      <c r="C21" s="42"/>
      <c r="D21" s="51" t="str">
        <f t="shared" si="3"/>
        <v>RXM30</v>
      </c>
      <c r="E21" s="129" t="s">
        <v>1865</v>
      </c>
      <c r="F21" s="52" t="s">
        <v>10417</v>
      </c>
      <c r="G21" s="126" t="s">
        <v>1181</v>
      </c>
      <c r="H21" s="70"/>
      <c r="I21" s="53">
        <v>2857.5</v>
      </c>
      <c r="J21" s="54">
        <v>1530.92</v>
      </c>
      <c r="K21" s="54">
        <v>3600</v>
      </c>
      <c r="L21" s="54">
        <v>1630</v>
      </c>
      <c r="M21" s="54">
        <v>635.5</v>
      </c>
      <c r="N21" s="54">
        <v>638</v>
      </c>
      <c r="O21" s="55">
        <v>1271</v>
      </c>
      <c r="P21" s="56">
        <v>1271</v>
      </c>
      <c r="Q21" s="55">
        <v>0</v>
      </c>
      <c r="R21" s="55">
        <v>0</v>
      </c>
      <c r="S21" s="55">
        <v>0</v>
      </c>
      <c r="T21" s="55">
        <v>0</v>
      </c>
      <c r="U21" s="55">
        <v>194</v>
      </c>
      <c r="V21" s="116">
        <f t="shared" si="13"/>
        <v>11.18</v>
      </c>
      <c r="W21" s="116">
        <f t="shared" si="14"/>
        <v>14.953608247422681</v>
      </c>
      <c r="X21" s="116">
        <f t="shared" si="27"/>
        <v>0</v>
      </c>
      <c r="Y21" s="116">
        <f t="shared" si="28"/>
        <v>0</v>
      </c>
      <c r="Z21" s="116">
        <f t="shared" si="29"/>
        <v>26.133608247422682</v>
      </c>
      <c r="AA21" s="115">
        <f t="shared" si="18"/>
        <v>0.53575503062117236</v>
      </c>
      <c r="AB21" s="115">
        <f t="shared" si="19"/>
        <v>0.45277777777777778</v>
      </c>
      <c r="AC21" s="115">
        <f t="shared" si="20"/>
        <v>1.003933910306845</v>
      </c>
      <c r="AD21" s="115">
        <f t="shared" si="21"/>
        <v>1</v>
      </c>
      <c r="AE21" s="115" t="str">
        <f t="shared" si="22"/>
        <v>-</v>
      </c>
      <c r="AF21" s="115" t="str">
        <f t="shared" si="23"/>
        <v>-</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7870</v>
      </c>
      <c r="BF21" s="94" t="s">
        <v>7871</v>
      </c>
      <c r="BG21" s="94" t="s">
        <v>7870</v>
      </c>
      <c r="BH21" s="94" t="s">
        <v>7871</v>
      </c>
      <c r="BI21" s="94" t="str">
        <f t="shared" si="1"/>
        <v>NQ1</v>
      </c>
      <c r="BJ21" s="29">
        <f>MATCH($BJ$18,$BI$1:$BI$5113,0)</f>
        <v>4106</v>
      </c>
    </row>
    <row r="22" spans="1:62" ht="28.8" x14ac:dyDescent="0.3">
      <c r="A22" s="50" t="str">
        <f t="shared" si="26"/>
        <v/>
      </c>
      <c r="B22" s="42">
        <f t="shared" si="2"/>
        <v>2</v>
      </c>
      <c r="C22" s="42"/>
      <c r="D22" s="51" t="str">
        <f t="shared" si="3"/>
        <v>RXMT4</v>
      </c>
      <c r="E22" s="129" t="s">
        <v>1936</v>
      </c>
      <c r="F22" s="52" t="s">
        <v>10418</v>
      </c>
      <c r="G22" s="126" t="s">
        <v>1182</v>
      </c>
      <c r="H22" s="70"/>
      <c r="I22" s="53">
        <v>1492.5</v>
      </c>
      <c r="J22" s="54">
        <v>1134.72</v>
      </c>
      <c r="K22" s="54">
        <v>2298</v>
      </c>
      <c r="L22" s="54">
        <v>1612.72</v>
      </c>
      <c r="M22" s="54">
        <v>645.73</v>
      </c>
      <c r="N22" s="54">
        <v>430.27</v>
      </c>
      <c r="O22" s="55">
        <v>1291.77</v>
      </c>
      <c r="P22" s="56">
        <v>1169.8499999999999</v>
      </c>
      <c r="Q22" s="55">
        <v>0</v>
      </c>
      <c r="R22" s="55">
        <v>0</v>
      </c>
      <c r="S22" s="55">
        <v>0</v>
      </c>
      <c r="T22" s="55">
        <v>0</v>
      </c>
      <c r="U22" s="55">
        <v>313</v>
      </c>
      <c r="V22" s="116">
        <f t="shared" si="13"/>
        <v>4.999968051118211</v>
      </c>
      <c r="W22" s="116">
        <f t="shared" si="14"/>
        <v>8.8899999999999988</v>
      </c>
      <c r="X22" s="116">
        <f t="shared" si="27"/>
        <v>0</v>
      </c>
      <c r="Y22" s="116">
        <f t="shared" si="28"/>
        <v>0</v>
      </c>
      <c r="Z22" s="116">
        <f t="shared" si="29"/>
        <v>13.88996805111821</v>
      </c>
      <c r="AA22" s="115">
        <f t="shared" si="18"/>
        <v>0.76028140703517588</v>
      </c>
      <c r="AB22" s="115">
        <f t="shared" si="19"/>
        <v>0.70179286335944302</v>
      </c>
      <c r="AC22" s="115">
        <f t="shared" si="20"/>
        <v>0.66633112910968972</v>
      </c>
      <c r="AD22" s="115">
        <f t="shared" si="21"/>
        <v>0.90561787315079301</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7875</v>
      </c>
      <c r="BF22" s="94" t="s">
        <v>7876</v>
      </c>
      <c r="BG22" s="94" t="s">
        <v>7875</v>
      </c>
      <c r="BH22" s="94" t="s">
        <v>7876</v>
      </c>
      <c r="BI22" s="94" t="str">
        <f t="shared" si="1"/>
        <v>NQ1</v>
      </c>
      <c r="BJ22" s="29" t="s">
        <v>697</v>
      </c>
    </row>
    <row r="23" spans="1:62" ht="28.8" x14ac:dyDescent="0.3">
      <c r="A23" s="50" t="str">
        <f t="shared" si="26"/>
        <v/>
      </c>
      <c r="B23" s="42">
        <f t="shared" si="2"/>
        <v>2</v>
      </c>
      <c r="C23" s="42"/>
      <c r="D23" s="51" t="str">
        <f t="shared" si="3"/>
        <v>RXMT4</v>
      </c>
      <c r="E23" s="129" t="s">
        <v>1936</v>
      </c>
      <c r="F23" s="52" t="s">
        <v>10419</v>
      </c>
      <c r="G23" s="126" t="s">
        <v>1182</v>
      </c>
      <c r="H23" s="70"/>
      <c r="I23" s="53">
        <v>1597.5</v>
      </c>
      <c r="J23" s="54">
        <v>1025.74</v>
      </c>
      <c r="K23" s="54">
        <v>2283</v>
      </c>
      <c r="L23" s="54">
        <v>2295.14</v>
      </c>
      <c r="M23" s="54">
        <v>645.73</v>
      </c>
      <c r="N23" s="54">
        <v>459.92</v>
      </c>
      <c r="O23" s="55">
        <v>968.75</v>
      </c>
      <c r="P23" s="56">
        <v>1421.24</v>
      </c>
      <c r="Q23" s="55">
        <v>0</v>
      </c>
      <c r="R23" s="55">
        <v>0</v>
      </c>
      <c r="S23" s="55">
        <v>0</v>
      </c>
      <c r="T23" s="55">
        <v>0</v>
      </c>
      <c r="U23" s="55">
        <v>418</v>
      </c>
      <c r="V23" s="116">
        <f t="shared" si="13"/>
        <v>3.5542105263157895</v>
      </c>
      <c r="W23" s="116">
        <f t="shared" si="14"/>
        <v>8.8908612440191384</v>
      </c>
      <c r="X23" s="116">
        <f t="shared" si="27"/>
        <v>0</v>
      </c>
      <c r="Y23" s="116">
        <f t="shared" si="28"/>
        <v>0</v>
      </c>
      <c r="Z23" s="116">
        <f t="shared" si="29"/>
        <v>12.445071770334929</v>
      </c>
      <c r="AA23" s="115">
        <f t="shared" si="18"/>
        <v>0.64209076682316124</v>
      </c>
      <c r="AB23" s="115">
        <f t="shared" si="19"/>
        <v>1.0053175646079719</v>
      </c>
      <c r="AC23" s="115">
        <f t="shared" si="20"/>
        <v>0.71224815325290758</v>
      </c>
      <c r="AD23" s="115">
        <f t="shared" si="21"/>
        <v>1.4670864516129032</v>
      </c>
      <c r="AE23" s="115" t="str">
        <f t="shared" si="22"/>
        <v>-</v>
      </c>
      <c r="AF23" s="115" t="str">
        <f t="shared" si="23"/>
        <v>-</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7874</v>
      </c>
      <c r="BF23" s="94" t="s">
        <v>2180</v>
      </c>
      <c r="BG23" s="94" t="s">
        <v>7874</v>
      </c>
      <c r="BH23" s="94" t="s">
        <v>2180</v>
      </c>
      <c r="BI23" s="94" t="str">
        <f t="shared" si="1"/>
        <v>NQ1</v>
      </c>
      <c r="BJ23" s="29">
        <f>SUM(COUNTIF($BH$1:$BI$5113,$BJ$18)+$BJ$21-1)</f>
        <v>4150</v>
      </c>
    </row>
    <row r="24" spans="1:62" ht="43.2" x14ac:dyDescent="0.3">
      <c r="A24" s="50" t="str">
        <f t="shared" si="26"/>
        <v/>
      </c>
      <c r="B24" s="42">
        <f t="shared" si="2"/>
        <v>2</v>
      </c>
      <c r="C24" s="42"/>
      <c r="D24" s="51" t="str">
        <f t="shared" si="3"/>
        <v>RXM63</v>
      </c>
      <c r="E24" s="129" t="s">
        <v>1889</v>
      </c>
      <c r="F24" s="52" t="s">
        <v>10420</v>
      </c>
      <c r="G24" s="126" t="s">
        <v>1182</v>
      </c>
      <c r="H24" s="70"/>
      <c r="I24" s="53">
        <v>1387.5</v>
      </c>
      <c r="J24" s="54">
        <v>1178.5999999999999</v>
      </c>
      <c r="K24" s="54">
        <v>1740</v>
      </c>
      <c r="L24" s="54">
        <v>1433.65</v>
      </c>
      <c r="M24" s="54">
        <v>645.73</v>
      </c>
      <c r="N24" s="54">
        <v>624.5</v>
      </c>
      <c r="O24" s="55">
        <v>645.73</v>
      </c>
      <c r="P24" s="56">
        <v>894.82</v>
      </c>
      <c r="Q24" s="55">
        <v>0</v>
      </c>
      <c r="R24" s="55">
        <v>0</v>
      </c>
      <c r="S24" s="55">
        <v>0</v>
      </c>
      <c r="T24" s="55">
        <v>0</v>
      </c>
      <c r="U24" s="55">
        <v>518</v>
      </c>
      <c r="V24" s="116">
        <f t="shared" si="13"/>
        <v>3.4808880308880306</v>
      </c>
      <c r="W24" s="116">
        <f t="shared" si="14"/>
        <v>4.4951158301158305</v>
      </c>
      <c r="X24" s="116">
        <f t="shared" si="27"/>
        <v>0</v>
      </c>
      <c r="Y24" s="116">
        <f t="shared" si="28"/>
        <v>0</v>
      </c>
      <c r="Z24" s="116">
        <f t="shared" si="29"/>
        <v>7.9760038610038606</v>
      </c>
      <c r="AA24" s="115">
        <f t="shared" si="18"/>
        <v>0.8494414414414414</v>
      </c>
      <c r="AB24" s="115">
        <f t="shared" si="19"/>
        <v>0.82393678160919548</v>
      </c>
      <c r="AC24" s="115">
        <f t="shared" si="20"/>
        <v>0.967122481532529</v>
      </c>
      <c r="AD24" s="115">
        <f t="shared" si="21"/>
        <v>1.3857494618493797</v>
      </c>
      <c r="AE24" s="115" t="str">
        <f t="shared" si="22"/>
        <v>-</v>
      </c>
      <c r="AF24" s="115" t="str">
        <f t="shared" si="23"/>
        <v>-</v>
      </c>
      <c r="AH24" s="41" t="s">
        <v>295</v>
      </c>
      <c r="AI24" s="41">
        <v>0</v>
      </c>
      <c r="AJ24" s="87"/>
      <c r="AS24" s="83" t="str">
        <f t="shared" si="24"/>
        <v/>
      </c>
      <c r="AT24" s="83" t="str">
        <f t="shared" si="25"/>
        <v/>
      </c>
      <c r="BD24" t="str">
        <f t="shared" si="0"/>
        <v>NQ1CONNAUGHT MEWS SUITES 6-10</v>
      </c>
      <c r="BE24" s="94" t="s">
        <v>7881</v>
      </c>
      <c r="BF24" s="94" t="s">
        <v>7882</v>
      </c>
      <c r="BG24" s="94" t="s">
        <v>7881</v>
      </c>
      <c r="BH24" s="94" t="s">
        <v>7882</v>
      </c>
      <c r="BI24" s="94" t="str">
        <f t="shared" si="1"/>
        <v>NQ1</v>
      </c>
      <c r="BJ24" s="29" t="s">
        <v>698</v>
      </c>
    </row>
    <row r="25" spans="1:62" ht="43.2" x14ac:dyDescent="0.3">
      <c r="A25" s="50" t="str">
        <f t="shared" si="26"/>
        <v/>
      </c>
      <c r="B25" s="42">
        <f t="shared" si="2"/>
        <v>2</v>
      </c>
      <c r="C25" s="42"/>
      <c r="D25" s="51" t="str">
        <f t="shared" si="3"/>
        <v>RXM77</v>
      </c>
      <c r="E25" s="129" t="s">
        <v>1905</v>
      </c>
      <c r="F25" s="52" t="s">
        <v>10421</v>
      </c>
      <c r="G25" s="126" t="s">
        <v>1180</v>
      </c>
      <c r="H25" s="70"/>
      <c r="I25" s="53">
        <v>930</v>
      </c>
      <c r="J25" s="54">
        <v>1182.6300000000001</v>
      </c>
      <c r="K25" s="54">
        <v>915</v>
      </c>
      <c r="L25" s="54">
        <v>1374.71</v>
      </c>
      <c r="M25" s="54">
        <v>651</v>
      </c>
      <c r="N25" s="54">
        <v>463</v>
      </c>
      <c r="O25" s="55">
        <v>325.5</v>
      </c>
      <c r="P25" s="56">
        <v>940</v>
      </c>
      <c r="Q25" s="55">
        <v>465</v>
      </c>
      <c r="R25" s="55">
        <v>83</v>
      </c>
      <c r="S25" s="55">
        <v>0</v>
      </c>
      <c r="T25" s="55">
        <v>0</v>
      </c>
      <c r="U25" s="55">
        <v>512</v>
      </c>
      <c r="V25" s="116">
        <f t="shared" si="13"/>
        <v>3.2141210937500002</v>
      </c>
      <c r="W25" s="116">
        <f t="shared" si="14"/>
        <v>4.5209179687500001</v>
      </c>
      <c r="X25" s="116">
        <f t="shared" si="27"/>
        <v>0.162109375</v>
      </c>
      <c r="Y25" s="116">
        <f t="shared" si="28"/>
        <v>0</v>
      </c>
      <c r="Z25" s="116">
        <f t="shared" si="29"/>
        <v>7.8971484375000003</v>
      </c>
      <c r="AA25" s="115">
        <f t="shared" si="18"/>
        <v>1.2716451612903228</v>
      </c>
      <c r="AB25" s="115">
        <f t="shared" si="19"/>
        <v>1.5024153005464482</v>
      </c>
      <c r="AC25" s="115">
        <f t="shared" si="20"/>
        <v>0.71121351766513052</v>
      </c>
      <c r="AD25" s="115">
        <f t="shared" si="21"/>
        <v>2.8878648233486941</v>
      </c>
      <c r="AE25" s="115">
        <f t="shared" si="22"/>
        <v>0.17849462365591398</v>
      </c>
      <c r="AF25" s="115" t="str">
        <f t="shared" si="23"/>
        <v>-</v>
      </c>
      <c r="AH25" s="41" t="s">
        <v>296</v>
      </c>
      <c r="AI25" s="41">
        <v>0</v>
      </c>
      <c r="AJ25" s="87"/>
      <c r="AS25" s="83" t="str">
        <f t="shared" si="24"/>
        <v/>
      </c>
      <c r="AT25" s="83" t="str">
        <f t="shared" si="25"/>
        <v/>
      </c>
      <c r="BD25" t="str">
        <f t="shared" si="0"/>
        <v>NQ1CORNERSTONE</v>
      </c>
      <c r="BE25" s="94" t="s">
        <v>7879</v>
      </c>
      <c r="BF25" s="94" t="s">
        <v>7880</v>
      </c>
      <c r="BG25" s="94" t="s">
        <v>7879</v>
      </c>
      <c r="BH25" s="94" t="s">
        <v>7880</v>
      </c>
      <c r="BI25" s="94" t="str">
        <f t="shared" si="1"/>
        <v>NQ1</v>
      </c>
      <c r="BJ25" s="29" t="s">
        <v>10370</v>
      </c>
    </row>
    <row r="26" spans="1:62" ht="43.2" x14ac:dyDescent="0.3">
      <c r="A26" s="50" t="str">
        <f t="shared" si="26"/>
        <v/>
      </c>
      <c r="B26" s="42">
        <f t="shared" si="2"/>
        <v>2</v>
      </c>
      <c r="C26" s="42"/>
      <c r="D26" s="51" t="str">
        <f t="shared" si="3"/>
        <v>RXM78</v>
      </c>
      <c r="E26" s="129" t="s">
        <v>1907</v>
      </c>
      <c r="F26" s="52" t="s">
        <v>10422</v>
      </c>
      <c r="G26" s="126" t="s">
        <v>1180</v>
      </c>
      <c r="H26" s="70"/>
      <c r="I26" s="53">
        <v>1395</v>
      </c>
      <c r="J26" s="54">
        <v>1336.47</v>
      </c>
      <c r="K26" s="54">
        <v>930</v>
      </c>
      <c r="L26" s="54">
        <v>1172.42</v>
      </c>
      <c r="M26" s="54">
        <v>651</v>
      </c>
      <c r="N26" s="54">
        <v>472.5</v>
      </c>
      <c r="O26" s="55">
        <v>325.5</v>
      </c>
      <c r="P26" s="56">
        <v>1265.75</v>
      </c>
      <c r="Q26" s="55">
        <v>465</v>
      </c>
      <c r="R26" s="55">
        <v>254</v>
      </c>
      <c r="S26" s="55">
        <v>0</v>
      </c>
      <c r="T26" s="55">
        <v>0</v>
      </c>
      <c r="U26" s="55">
        <v>524</v>
      </c>
      <c r="V26" s="116">
        <f t="shared" si="13"/>
        <v>3.4522328244274809</v>
      </c>
      <c r="W26" s="116">
        <f t="shared" si="14"/>
        <v>4.6529961832061071</v>
      </c>
      <c r="X26" s="116">
        <f t="shared" si="27"/>
        <v>0.48473282442748089</v>
      </c>
      <c r="Y26" s="116">
        <f t="shared" si="28"/>
        <v>0</v>
      </c>
      <c r="Z26" s="116">
        <f t="shared" si="29"/>
        <v>8.5899618320610696</v>
      </c>
      <c r="AA26" s="115">
        <f t="shared" si="18"/>
        <v>0.95804301075268816</v>
      </c>
      <c r="AB26" s="115">
        <f t="shared" si="19"/>
        <v>1.2606666666666668</v>
      </c>
      <c r="AC26" s="115">
        <f t="shared" si="20"/>
        <v>0.72580645161290325</v>
      </c>
      <c r="AD26" s="115">
        <f t="shared" si="21"/>
        <v>3.8886328725038402</v>
      </c>
      <c r="AE26" s="115">
        <f t="shared" si="22"/>
        <v>0.54623655913978497</v>
      </c>
      <c r="AF26" s="115" t="str">
        <f t="shared" si="23"/>
        <v>-</v>
      </c>
      <c r="AH26" s="41" t="s">
        <v>297</v>
      </c>
      <c r="AI26" s="41">
        <v>0</v>
      </c>
      <c r="AJ26" s="87"/>
      <c r="AS26" s="83" t="str">
        <f t="shared" si="24"/>
        <v/>
      </c>
      <c r="AT26" s="83" t="str">
        <f t="shared" si="25"/>
        <v/>
      </c>
      <c r="BD26" t="str">
        <f t="shared" si="0"/>
        <v>NQ1FRYATT HOSPITAL</v>
      </c>
      <c r="BE26" s="94" t="s">
        <v>7872</v>
      </c>
      <c r="BF26" s="94" t="s">
        <v>7873</v>
      </c>
      <c r="BG26" s="94" t="s">
        <v>7872</v>
      </c>
      <c r="BH26" s="94" t="s">
        <v>7873</v>
      </c>
      <c r="BI26" s="94" t="str">
        <f t="shared" si="1"/>
        <v>NQ1</v>
      </c>
      <c r="BJ26" s="29" t="s">
        <v>10371</v>
      </c>
    </row>
    <row r="27" spans="1:62" ht="43.2" x14ac:dyDescent="0.3">
      <c r="A27" s="50" t="str">
        <f t="shared" si="26"/>
        <v/>
      </c>
      <c r="B27" s="42">
        <f t="shared" si="2"/>
        <v>2</v>
      </c>
      <c r="C27" s="42"/>
      <c r="D27" s="51" t="str">
        <f t="shared" si="3"/>
        <v>RXM81</v>
      </c>
      <c r="E27" s="129" t="s">
        <v>1909</v>
      </c>
      <c r="F27" s="52" t="s">
        <v>10423</v>
      </c>
      <c r="G27" s="126" t="s">
        <v>1180</v>
      </c>
      <c r="H27" s="70"/>
      <c r="I27" s="53">
        <v>1395</v>
      </c>
      <c r="J27" s="54">
        <v>1152.57</v>
      </c>
      <c r="K27" s="54">
        <v>930</v>
      </c>
      <c r="L27" s="54">
        <v>981.92</v>
      </c>
      <c r="M27" s="54">
        <v>651</v>
      </c>
      <c r="N27" s="54">
        <v>336</v>
      </c>
      <c r="O27" s="55">
        <v>325.5</v>
      </c>
      <c r="P27" s="56">
        <v>842.5</v>
      </c>
      <c r="Q27" s="55">
        <v>465</v>
      </c>
      <c r="R27" s="55">
        <v>219.25</v>
      </c>
      <c r="S27" s="55">
        <v>0</v>
      </c>
      <c r="T27" s="55">
        <v>0</v>
      </c>
      <c r="U27" s="55">
        <v>515</v>
      </c>
      <c r="V27" s="116">
        <f t="shared" si="13"/>
        <v>2.8904271844660192</v>
      </c>
      <c r="W27" s="116">
        <f t="shared" si="14"/>
        <v>3.5425631067961167</v>
      </c>
      <c r="X27" s="116">
        <f t="shared" si="27"/>
        <v>0.42572815533980585</v>
      </c>
      <c r="Y27" s="116">
        <f t="shared" si="28"/>
        <v>0</v>
      </c>
      <c r="Z27" s="116">
        <f t="shared" si="29"/>
        <v>6.8587184466019417</v>
      </c>
      <c r="AA27" s="115">
        <f t="shared" si="18"/>
        <v>0.82621505376344084</v>
      </c>
      <c r="AB27" s="115">
        <f t="shared" si="19"/>
        <v>1.0558279569892473</v>
      </c>
      <c r="AC27" s="115">
        <f t="shared" si="20"/>
        <v>0.5161290322580645</v>
      </c>
      <c r="AD27" s="115">
        <f t="shared" si="21"/>
        <v>2.5883256528417817</v>
      </c>
      <c r="AE27" s="115">
        <f t="shared" si="22"/>
        <v>0.47150537634408601</v>
      </c>
      <c r="AF27" s="115" t="str">
        <f t="shared" si="23"/>
        <v>-</v>
      </c>
      <c r="AH27" s="41" t="s">
        <v>298</v>
      </c>
      <c r="AI27" s="41">
        <v>0</v>
      </c>
      <c r="AJ27" s="87"/>
      <c r="AS27" s="83" t="str">
        <f t="shared" si="24"/>
        <v/>
      </c>
      <c r="AT27" s="83" t="str">
        <f t="shared" si="25"/>
        <v/>
      </c>
      <c r="BD27" t="str">
        <f t="shared" si="0"/>
        <v>NVCASHTEAD HOSPITAL</v>
      </c>
      <c r="BE27" s="94" t="s">
        <v>8609</v>
      </c>
      <c r="BF27" s="94" t="s">
        <v>8610</v>
      </c>
      <c r="BG27" s="94" t="s">
        <v>8609</v>
      </c>
      <c r="BH27" s="94" t="s">
        <v>8610</v>
      </c>
      <c r="BI27" s="94" t="str">
        <f t="shared" si="1"/>
        <v>NVC</v>
      </c>
    </row>
    <row r="28" spans="1:62" ht="43.2" x14ac:dyDescent="0.3">
      <c r="A28" s="50" t="str">
        <f t="shared" si="26"/>
        <v/>
      </c>
      <c r="B28" s="42">
        <f t="shared" si="2"/>
        <v>2</v>
      </c>
      <c r="C28" s="42"/>
      <c r="D28" s="51" t="str">
        <f t="shared" si="3"/>
        <v>RXM74</v>
      </c>
      <c r="E28" s="129" t="s">
        <v>1901</v>
      </c>
      <c r="F28" s="52" t="s">
        <v>10424</v>
      </c>
      <c r="G28" s="126" t="s">
        <v>1180</v>
      </c>
      <c r="H28" s="70"/>
      <c r="I28" s="53">
        <v>1395</v>
      </c>
      <c r="J28" s="54">
        <v>1313.75</v>
      </c>
      <c r="K28" s="54">
        <v>1395</v>
      </c>
      <c r="L28" s="54">
        <v>999.08</v>
      </c>
      <c r="M28" s="54">
        <v>651</v>
      </c>
      <c r="N28" s="54">
        <v>461.5</v>
      </c>
      <c r="O28" s="55">
        <v>325.5</v>
      </c>
      <c r="P28" s="56">
        <v>900</v>
      </c>
      <c r="Q28" s="55">
        <v>465</v>
      </c>
      <c r="R28" s="55">
        <v>59.5</v>
      </c>
      <c r="S28" s="55">
        <v>0</v>
      </c>
      <c r="T28" s="55">
        <v>0</v>
      </c>
      <c r="U28" s="55">
        <v>539</v>
      </c>
      <c r="V28" s="116">
        <f t="shared" si="13"/>
        <v>3.293599257884972</v>
      </c>
      <c r="W28" s="116">
        <f t="shared" si="14"/>
        <v>3.5233395176252316</v>
      </c>
      <c r="X28" s="116">
        <f t="shared" si="27"/>
        <v>0.11038961038961038</v>
      </c>
      <c r="Y28" s="116">
        <f t="shared" si="28"/>
        <v>0</v>
      </c>
      <c r="Z28" s="116">
        <f t="shared" si="29"/>
        <v>6.9273283858998145</v>
      </c>
      <c r="AA28" s="115">
        <f t="shared" si="18"/>
        <v>0.94175627240143367</v>
      </c>
      <c r="AB28" s="115">
        <f t="shared" si="19"/>
        <v>0.71618637992831546</v>
      </c>
      <c r="AC28" s="115">
        <f t="shared" si="20"/>
        <v>0.7089093701996928</v>
      </c>
      <c r="AD28" s="115">
        <f t="shared" si="21"/>
        <v>2.7649769585253456</v>
      </c>
      <c r="AE28" s="115">
        <f t="shared" si="22"/>
        <v>0.12795698924731183</v>
      </c>
      <c r="AF28" s="115" t="str">
        <f t="shared" si="23"/>
        <v>-</v>
      </c>
      <c r="AH28" s="41" t="s">
        <v>299</v>
      </c>
      <c r="AI28" s="41">
        <v>0</v>
      </c>
      <c r="AJ28" s="87"/>
      <c r="AS28" s="83" t="str">
        <f t="shared" si="24"/>
        <v/>
      </c>
      <c r="AT28" s="83" t="str">
        <f t="shared" si="25"/>
        <v/>
      </c>
      <c r="BD28" t="str">
        <f t="shared" si="0"/>
        <v>NVCBLAKELANDS HOSPITAL</v>
      </c>
      <c r="BE28" s="94" t="s">
        <v>8611</v>
      </c>
      <c r="BF28" s="94" t="s">
        <v>8612</v>
      </c>
      <c r="BG28" s="94" t="s">
        <v>8611</v>
      </c>
      <c r="BH28" s="94" t="s">
        <v>8612</v>
      </c>
      <c r="BI28" s="94" t="str">
        <f t="shared" si="1"/>
        <v>NVC</v>
      </c>
      <c r="BJ28" s="29" t="s">
        <v>699</v>
      </c>
    </row>
    <row r="29" spans="1:62" ht="14.4" x14ac:dyDescent="0.3">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8613</v>
      </c>
      <c r="BF29" s="94" t="s">
        <v>8614</v>
      </c>
      <c r="BG29" s="94" t="s">
        <v>8613</v>
      </c>
      <c r="BH29" s="94" t="s">
        <v>8614</v>
      </c>
      <c r="BI29" s="94" t="str">
        <f t="shared" si="1"/>
        <v>NVC</v>
      </c>
      <c r="BJ29" s="29" t="str">
        <f>CONCATENATE($BJ$25,$BJ$21,$BJ$26,$BJ$23)</f>
        <v>$BH4106:$BH4150</v>
      </c>
    </row>
    <row r="30" spans="1:62" ht="14.4" x14ac:dyDescent="0.3">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8615</v>
      </c>
      <c r="BF30" s="94" t="s">
        <v>8616</v>
      </c>
      <c r="BG30" s="94" t="s">
        <v>8615</v>
      </c>
      <c r="BH30" s="94" t="s">
        <v>8616</v>
      </c>
      <c r="BI30" s="94" t="str">
        <f t="shared" si="1"/>
        <v>NVC</v>
      </c>
    </row>
    <row r="31" spans="1:62" ht="14.4" x14ac:dyDescent="0.3">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8617</v>
      </c>
      <c r="BF31" s="94" t="s">
        <v>8618</v>
      </c>
      <c r="BG31" s="94" t="s">
        <v>8617</v>
      </c>
      <c r="BH31" s="94" t="s">
        <v>8618</v>
      </c>
      <c r="BI31" s="94" t="str">
        <f t="shared" si="1"/>
        <v>NVC</v>
      </c>
    </row>
    <row r="32" spans="1:62" ht="14.4" x14ac:dyDescent="0.3">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8619</v>
      </c>
      <c r="BF32" s="94" t="s">
        <v>8620</v>
      </c>
      <c r="BG32" s="94" t="s">
        <v>8619</v>
      </c>
      <c r="BH32" s="94" t="s">
        <v>8620</v>
      </c>
      <c r="BI32" s="94" t="str">
        <f t="shared" si="1"/>
        <v>NVC</v>
      </c>
    </row>
    <row r="33" spans="1:61" ht="14.4" x14ac:dyDescent="0.3">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8621</v>
      </c>
      <c r="BF33" s="94" t="s">
        <v>8622</v>
      </c>
      <c r="BG33" s="94" t="s">
        <v>8621</v>
      </c>
      <c r="BH33" s="94" t="s">
        <v>8622</v>
      </c>
      <c r="BI33" s="94" t="str">
        <f t="shared" si="1"/>
        <v>NVC</v>
      </c>
    </row>
    <row r="34" spans="1:61" ht="14.4" x14ac:dyDescent="0.3">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8623</v>
      </c>
      <c r="BF34" s="94" t="s">
        <v>8624</v>
      </c>
      <c r="BG34" s="94" t="s">
        <v>8623</v>
      </c>
      <c r="BH34" s="94" t="s">
        <v>8624</v>
      </c>
      <c r="BI34" s="94" t="str">
        <f t="shared" si="1"/>
        <v>NVC</v>
      </c>
    </row>
    <row r="35" spans="1:61" ht="14.4" x14ac:dyDescent="0.3">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8625</v>
      </c>
      <c r="BF35" s="94" t="s">
        <v>8626</v>
      </c>
      <c r="BG35" s="94" t="s">
        <v>8625</v>
      </c>
      <c r="BH35" s="94" t="s">
        <v>8626</v>
      </c>
      <c r="BI35" s="94" t="str">
        <f t="shared" si="1"/>
        <v>NVC</v>
      </c>
    </row>
    <row r="36" spans="1:61" ht="14.4" x14ac:dyDescent="0.3">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8627</v>
      </c>
      <c r="BF36" s="94" t="s">
        <v>8628</v>
      </c>
      <c r="BG36" s="94" t="s">
        <v>8627</v>
      </c>
      <c r="BH36" s="94" t="s">
        <v>8628</v>
      </c>
      <c r="BI36" s="94" t="str">
        <f t="shared" si="1"/>
        <v>NVC</v>
      </c>
    </row>
    <row r="37" spans="1:61" ht="14.4" x14ac:dyDescent="0.3">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8629</v>
      </c>
      <c r="BF37" s="94" t="s">
        <v>8630</v>
      </c>
      <c r="BG37" s="94" t="s">
        <v>8629</v>
      </c>
      <c r="BH37" s="94" t="s">
        <v>8630</v>
      </c>
      <c r="BI37" s="94" t="str">
        <f t="shared" si="1"/>
        <v>NVC</v>
      </c>
    </row>
    <row r="38" spans="1:61" ht="14.4" x14ac:dyDescent="0.3">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10322</v>
      </c>
      <c r="AI38" s="41">
        <v>0</v>
      </c>
      <c r="AJ38" s="87"/>
      <c r="AS38" s="83" t="str">
        <f t="shared" si="24"/>
        <v/>
      </c>
      <c r="AT38" s="83" t="str">
        <f t="shared" si="25"/>
        <v/>
      </c>
      <c r="BD38" t="str">
        <f t="shared" si="0"/>
        <v>NVCMOUNT STUART HOSPITAL</v>
      </c>
      <c r="BE38" s="94" t="s">
        <v>8631</v>
      </c>
      <c r="BF38" s="94" t="s">
        <v>8632</v>
      </c>
      <c r="BG38" s="94" t="s">
        <v>8631</v>
      </c>
      <c r="BH38" s="94" t="s">
        <v>8632</v>
      </c>
      <c r="BI38" s="94" t="str">
        <f t="shared" si="1"/>
        <v>NVC</v>
      </c>
    </row>
    <row r="39" spans="1:61" ht="14.4" x14ac:dyDescent="0.3">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8633</v>
      </c>
      <c r="BF39" s="94" t="s">
        <v>8634</v>
      </c>
      <c r="BG39" s="94" t="s">
        <v>8633</v>
      </c>
      <c r="BH39" s="94" t="s">
        <v>8634</v>
      </c>
      <c r="BI39" s="94" t="str">
        <f t="shared" si="1"/>
        <v>NVC</v>
      </c>
    </row>
    <row r="40" spans="1:61" ht="14.4" x14ac:dyDescent="0.3">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10341</v>
      </c>
      <c r="AI40" s="41">
        <v>0</v>
      </c>
      <c r="AJ40" s="87"/>
      <c r="AS40" s="83" t="str">
        <f t="shared" si="24"/>
        <v/>
      </c>
      <c r="AT40" s="83" t="str">
        <f t="shared" si="25"/>
        <v/>
      </c>
      <c r="BD40" t="str">
        <f t="shared" si="0"/>
        <v>NVCNORTH DOWNS HOSPITAL</v>
      </c>
      <c r="BE40" s="94" t="s">
        <v>8635</v>
      </c>
      <c r="BF40" s="94" t="s">
        <v>8636</v>
      </c>
      <c r="BG40" s="94" t="s">
        <v>8635</v>
      </c>
      <c r="BH40" s="94" t="s">
        <v>8636</v>
      </c>
      <c r="BI40" s="94" t="str">
        <f t="shared" si="1"/>
        <v>NVC</v>
      </c>
    </row>
    <row r="41" spans="1:61" ht="14.4" x14ac:dyDescent="0.3">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8637</v>
      </c>
      <c r="BF41" s="94" t="s">
        <v>8638</v>
      </c>
      <c r="BG41" s="94" t="s">
        <v>8637</v>
      </c>
      <c r="BH41" s="94" t="s">
        <v>8638</v>
      </c>
      <c r="BI41" s="94" t="str">
        <f t="shared" si="1"/>
        <v>NVC</v>
      </c>
    </row>
    <row r="42" spans="1:61" ht="14.4" x14ac:dyDescent="0.3">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8639</v>
      </c>
      <c r="BF42" s="94" t="s">
        <v>8640</v>
      </c>
      <c r="BG42" s="94" t="s">
        <v>8639</v>
      </c>
      <c r="BH42" s="94" t="s">
        <v>8640</v>
      </c>
      <c r="BI42" s="94" t="str">
        <f t="shared" si="1"/>
        <v>NVC</v>
      </c>
    </row>
    <row r="43" spans="1:61" ht="14.4" x14ac:dyDescent="0.3">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10323</v>
      </c>
      <c r="AI43" s="41">
        <v>0</v>
      </c>
      <c r="AJ43" s="87"/>
      <c r="AS43" s="83" t="str">
        <f t="shared" si="24"/>
        <v/>
      </c>
      <c r="AT43" s="83" t="str">
        <f t="shared" si="25"/>
        <v/>
      </c>
      <c r="BD43" t="str">
        <f t="shared" si="0"/>
        <v>NVCOAKS HOSPITAL</v>
      </c>
      <c r="BE43" s="94" t="s">
        <v>8641</v>
      </c>
      <c r="BF43" s="94" t="s">
        <v>8642</v>
      </c>
      <c r="BG43" s="94" t="s">
        <v>8641</v>
      </c>
      <c r="BH43" s="94" t="s">
        <v>8642</v>
      </c>
      <c r="BI43" s="94" t="str">
        <f t="shared" si="1"/>
        <v>NVC</v>
      </c>
    </row>
    <row r="44" spans="1:61" ht="14.4" x14ac:dyDescent="0.3">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10312</v>
      </c>
      <c r="AI44" s="41">
        <v>0</v>
      </c>
      <c r="AJ44" s="87"/>
      <c r="AS44" s="83" t="str">
        <f t="shared" si="24"/>
        <v/>
      </c>
      <c r="AT44" s="83" t="str">
        <f t="shared" si="25"/>
        <v/>
      </c>
      <c r="BD44" t="str">
        <f t="shared" si="0"/>
        <v>NVCPARK HILL HOSPITAL</v>
      </c>
      <c r="BE44" s="94" t="s">
        <v>8643</v>
      </c>
      <c r="BF44" s="94" t="s">
        <v>8644</v>
      </c>
      <c r="BG44" s="94" t="s">
        <v>8643</v>
      </c>
      <c r="BH44" s="94" t="s">
        <v>8644</v>
      </c>
      <c r="BI44" s="94" t="str">
        <f t="shared" si="1"/>
        <v>NVC</v>
      </c>
    </row>
    <row r="45" spans="1:61" ht="14.4" x14ac:dyDescent="0.3">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8645</v>
      </c>
      <c r="BF45" s="94" t="s">
        <v>8646</v>
      </c>
      <c r="BG45" s="94" t="s">
        <v>8645</v>
      </c>
      <c r="BH45" s="94" t="s">
        <v>8646</v>
      </c>
      <c r="BI45" s="94" t="str">
        <f t="shared" si="1"/>
        <v>NVC</v>
      </c>
    </row>
    <row r="46" spans="1:61" ht="14.4" x14ac:dyDescent="0.3">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8647</v>
      </c>
      <c r="BF46" s="94" t="s">
        <v>8648</v>
      </c>
      <c r="BG46" s="94" t="s">
        <v>8647</v>
      </c>
      <c r="BH46" s="94" t="s">
        <v>8648</v>
      </c>
      <c r="BI46" s="94" t="str">
        <f t="shared" si="1"/>
        <v>NVC</v>
      </c>
    </row>
    <row r="47" spans="1:61" ht="14.4" x14ac:dyDescent="0.3">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10324</v>
      </c>
      <c r="AI47" s="41">
        <v>0</v>
      </c>
      <c r="AJ47" s="87"/>
      <c r="AS47" s="83" t="str">
        <f t="shared" si="24"/>
        <v/>
      </c>
      <c r="AT47" s="83" t="str">
        <f t="shared" si="25"/>
        <v/>
      </c>
      <c r="BD47" t="str">
        <f t="shared" si="0"/>
        <v>NVCRIVERS HOSPITAL</v>
      </c>
      <c r="BE47" s="94" t="s">
        <v>8649</v>
      </c>
      <c r="BF47" s="94" t="s">
        <v>8650</v>
      </c>
      <c r="BG47" s="94" t="s">
        <v>8649</v>
      </c>
      <c r="BH47" s="94" t="s">
        <v>8650</v>
      </c>
      <c r="BI47" s="94" t="str">
        <f t="shared" si="1"/>
        <v>NVC</v>
      </c>
    </row>
    <row r="48" spans="1:61" ht="14.4" x14ac:dyDescent="0.3">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8651</v>
      </c>
      <c r="BF48" s="94" t="s">
        <v>8652</v>
      </c>
      <c r="BG48" s="94" t="s">
        <v>8651</v>
      </c>
      <c r="BH48" s="94" t="s">
        <v>8652</v>
      </c>
      <c r="BI48" s="94" t="str">
        <f t="shared" si="1"/>
        <v>NVC</v>
      </c>
    </row>
    <row r="49" spans="1:61" ht="14.4" x14ac:dyDescent="0.3">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8653</v>
      </c>
      <c r="BF49" s="94" t="s">
        <v>8654</v>
      </c>
      <c r="BG49" s="94" t="s">
        <v>8653</v>
      </c>
      <c r="BH49" s="94" t="s">
        <v>8654</v>
      </c>
      <c r="BI49" s="94" t="str">
        <f t="shared" si="1"/>
        <v>NVC</v>
      </c>
    </row>
    <row r="50" spans="1:61" ht="14.4" x14ac:dyDescent="0.3">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10325</v>
      </c>
      <c r="AI50" s="41">
        <v>0</v>
      </c>
      <c r="AJ50" s="87"/>
      <c r="AS50" s="83" t="str">
        <f t="shared" si="24"/>
        <v/>
      </c>
      <c r="AT50" s="83" t="str">
        <f t="shared" si="25"/>
        <v/>
      </c>
      <c r="BD50" t="str">
        <f t="shared" si="0"/>
        <v>NVCTEES VALLEY TREATMENT CENTRE</v>
      </c>
      <c r="BE50" s="94" t="s">
        <v>8655</v>
      </c>
      <c r="BF50" s="94" t="s">
        <v>8656</v>
      </c>
      <c r="BG50" s="94" t="s">
        <v>8655</v>
      </c>
      <c r="BH50" s="94" t="s">
        <v>8656</v>
      </c>
      <c r="BI50" s="94" t="str">
        <f t="shared" si="1"/>
        <v>NVC</v>
      </c>
    </row>
    <row r="51" spans="1:61" ht="14.4" x14ac:dyDescent="0.3">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8657</v>
      </c>
      <c r="BF51" s="94" t="s">
        <v>8658</v>
      </c>
      <c r="BG51" s="94" t="s">
        <v>8657</v>
      </c>
      <c r="BH51" s="94" t="s">
        <v>8658</v>
      </c>
      <c r="BI51" s="94" t="str">
        <f t="shared" si="1"/>
        <v>NVC</v>
      </c>
    </row>
    <row r="52" spans="1:61" ht="14.4" x14ac:dyDescent="0.3">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8659</v>
      </c>
      <c r="BF52" s="94" t="s">
        <v>8660</v>
      </c>
      <c r="BG52" s="94" t="s">
        <v>8659</v>
      </c>
      <c r="BH52" s="94" t="s">
        <v>8660</v>
      </c>
      <c r="BI52" s="94" t="str">
        <f t="shared" si="1"/>
        <v>NVC</v>
      </c>
    </row>
    <row r="53" spans="1:61" ht="14.4" x14ac:dyDescent="0.3">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8661</v>
      </c>
      <c r="BF53" s="94" t="s">
        <v>8662</v>
      </c>
      <c r="BG53" s="94" t="s">
        <v>8661</v>
      </c>
      <c r="BH53" s="94" t="s">
        <v>8662</v>
      </c>
      <c r="BI53" s="94" t="str">
        <f t="shared" si="1"/>
        <v>NVC</v>
      </c>
    </row>
    <row r="54" spans="1:61" ht="14.4" x14ac:dyDescent="0.3">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8663</v>
      </c>
      <c r="BF54" s="94" t="s">
        <v>8664</v>
      </c>
      <c r="BG54" s="94" t="s">
        <v>8663</v>
      </c>
      <c r="BH54" s="94" t="s">
        <v>8664</v>
      </c>
      <c r="BI54" s="94" t="str">
        <f t="shared" si="1"/>
        <v>NVC</v>
      </c>
    </row>
    <row r="55" spans="1:61" ht="14.4" x14ac:dyDescent="0.3">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8665</v>
      </c>
      <c r="BF55" s="94" t="s">
        <v>8666</v>
      </c>
      <c r="BG55" s="94" t="s">
        <v>8665</v>
      </c>
      <c r="BH55" s="94" t="s">
        <v>8666</v>
      </c>
      <c r="BI55" s="94" t="str">
        <f t="shared" si="1"/>
        <v>NVC</v>
      </c>
    </row>
    <row r="56" spans="1:61" ht="12.75" customHeight="1" x14ac:dyDescent="0.3">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8667</v>
      </c>
      <c r="BF56" s="94" t="s">
        <v>8668</v>
      </c>
      <c r="BG56" s="94" t="s">
        <v>8667</v>
      </c>
      <c r="BH56" s="94" t="s">
        <v>8668</v>
      </c>
      <c r="BI56" s="94" t="str">
        <f t="shared" si="1"/>
        <v>NVC</v>
      </c>
    </row>
    <row r="57" spans="1:61" ht="14.4" x14ac:dyDescent="0.3">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10256</v>
      </c>
      <c r="BF57" s="94" t="s">
        <v>9620</v>
      </c>
      <c r="BG57" s="94" t="s">
        <v>10256</v>
      </c>
      <c r="BH57" s="94" t="s">
        <v>9620</v>
      </c>
      <c r="BI57" s="94" t="str">
        <f t="shared" si="1"/>
        <v>R0A</v>
      </c>
    </row>
    <row r="58" spans="1:61" ht="12.75" customHeight="1" x14ac:dyDescent="0.3">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10326</v>
      </c>
      <c r="AI58" s="41">
        <v>0</v>
      </c>
      <c r="AJ58" s="87"/>
      <c r="AS58" s="83" t="str">
        <f t="shared" si="24"/>
        <v/>
      </c>
      <c r="AT58" s="83" t="str">
        <f t="shared" si="25"/>
        <v/>
      </c>
      <c r="BD58" t="str">
        <f t="shared" si="0"/>
        <v>R0AMANCHESTER ROYAL INFIRMARY</v>
      </c>
      <c r="BE58" s="94" t="s">
        <v>10257</v>
      </c>
      <c r="BF58" s="94" t="s">
        <v>9621</v>
      </c>
      <c r="BG58" s="94" t="s">
        <v>10257</v>
      </c>
      <c r="BH58" s="94" t="s">
        <v>9621</v>
      </c>
      <c r="BI58" s="94" t="str">
        <f t="shared" si="1"/>
        <v>R0A</v>
      </c>
    </row>
    <row r="59" spans="1:61" ht="14.4" x14ac:dyDescent="0.3">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10258</v>
      </c>
      <c r="BF59" s="94" t="s">
        <v>9622</v>
      </c>
      <c r="BG59" s="94" t="s">
        <v>10258</v>
      </c>
      <c r="BH59" s="94" t="s">
        <v>9622</v>
      </c>
      <c r="BI59" s="94" t="str">
        <f t="shared" si="1"/>
        <v>R0A</v>
      </c>
    </row>
    <row r="60" spans="1:61" ht="12.75" customHeight="1" x14ac:dyDescent="0.3">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10259</v>
      </c>
      <c r="BF60" s="94" t="s">
        <v>1216</v>
      </c>
      <c r="BG60" s="94" t="s">
        <v>10259</v>
      </c>
      <c r="BH60" s="94" t="s">
        <v>1216</v>
      </c>
      <c r="BI60" s="94" t="str">
        <f t="shared" si="1"/>
        <v>R0A</v>
      </c>
    </row>
    <row r="61" spans="1:61" ht="14.4" x14ac:dyDescent="0.3">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10260</v>
      </c>
      <c r="BF61" s="94" t="s">
        <v>7152</v>
      </c>
      <c r="BG61" s="94" t="s">
        <v>10260</v>
      </c>
      <c r="BH61" s="94" t="s">
        <v>7152</v>
      </c>
      <c r="BI61" s="94" t="str">
        <f t="shared" si="1"/>
        <v>R0A</v>
      </c>
    </row>
    <row r="62" spans="1:61" ht="14.4" x14ac:dyDescent="0.3">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8110</v>
      </c>
      <c r="AI62" s="41">
        <v>0</v>
      </c>
      <c r="AJ62" s="87"/>
      <c r="AS62" s="83" t="str">
        <f t="shared" si="24"/>
        <v/>
      </c>
      <c r="AT62" s="83" t="str">
        <f t="shared" si="25"/>
        <v/>
      </c>
      <c r="BD62" t="str">
        <f t="shared" si="0"/>
        <v>R0AUNIVERSITY DENTAL HOSPITAL</v>
      </c>
      <c r="BE62" s="94" t="s">
        <v>10261</v>
      </c>
      <c r="BF62" s="94" t="s">
        <v>9623</v>
      </c>
      <c r="BG62" s="94" t="s">
        <v>10261</v>
      </c>
      <c r="BH62" s="94" t="s">
        <v>9623</v>
      </c>
      <c r="BI62" s="94" t="str">
        <f t="shared" si="1"/>
        <v>R0A</v>
      </c>
    </row>
    <row r="63" spans="1:61" ht="14.4" x14ac:dyDescent="0.3">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10262</v>
      </c>
      <c r="BF63" s="94" t="s">
        <v>9251</v>
      </c>
      <c r="BG63" s="94" t="s">
        <v>10262</v>
      </c>
      <c r="BH63" s="94" t="s">
        <v>9251</v>
      </c>
      <c r="BI63" s="94" t="str">
        <f t="shared" si="1"/>
        <v>R0A</v>
      </c>
    </row>
    <row r="64" spans="1:61" ht="14.4" x14ac:dyDescent="0.3">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10327</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4.4" x14ac:dyDescent="0.3">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10328</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4.4" x14ac:dyDescent="0.3">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4.4" x14ac:dyDescent="0.3">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4.4" x14ac:dyDescent="0.3">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4.4" x14ac:dyDescent="0.3">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8102</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4.4" x14ac:dyDescent="0.3">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9873</v>
      </c>
      <c r="BF70" s="95" t="s">
        <v>9685</v>
      </c>
      <c r="BG70" s="95" t="s">
        <v>9873</v>
      </c>
      <c r="BH70" s="95" t="s">
        <v>9685</v>
      </c>
      <c r="BI70" s="94" t="str">
        <f t="shared" si="1"/>
        <v>R1A</v>
      </c>
    </row>
    <row r="71" spans="1:61" ht="12.75" customHeight="1" x14ac:dyDescent="0.3">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10329</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4.4" x14ac:dyDescent="0.3">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10330</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3">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4.4" x14ac:dyDescent="0.3">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10340</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3">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4.4" x14ac:dyDescent="0.3">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10331</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4.4" x14ac:dyDescent="0.3">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4.4" x14ac:dyDescent="0.3">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4.4" x14ac:dyDescent="0.3">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4.4" x14ac:dyDescent="0.3">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4.4" x14ac:dyDescent="0.3">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4.4" x14ac:dyDescent="0.3">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10332</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4.4" x14ac:dyDescent="0.3">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4.4" x14ac:dyDescent="0.3">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10333</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4.4" x14ac:dyDescent="0.3">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8103</v>
      </c>
      <c r="AI85" s="41">
        <v>0</v>
      </c>
      <c r="AJ85" s="87"/>
      <c r="AS85" s="83" t="str">
        <f t="shared" si="44"/>
        <v/>
      </c>
      <c r="AT85" s="83" t="str">
        <f t="shared" si="45"/>
        <v/>
      </c>
      <c r="BD85" t="str">
        <f t="shared" si="32"/>
        <v>R1ACROMWELL HOUSE</v>
      </c>
      <c r="BE85" s="95" t="s">
        <v>9874</v>
      </c>
      <c r="BF85" s="95" t="s">
        <v>9875</v>
      </c>
      <c r="BG85" s="95" t="s">
        <v>9874</v>
      </c>
      <c r="BH85" s="95" t="s">
        <v>9875</v>
      </c>
      <c r="BI85" s="94" t="str">
        <f t="shared" si="33"/>
        <v>R1A</v>
      </c>
    </row>
    <row r="86" spans="1:61" ht="14.4" x14ac:dyDescent="0.3">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8104</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4.4" x14ac:dyDescent="0.3">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8105</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4.4" x14ac:dyDescent="0.3">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8106</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4.4" x14ac:dyDescent="0.3">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8107</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3">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8108</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3">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8109</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3">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10313</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4.4" x14ac:dyDescent="0.3">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10314</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3">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10315</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4.4" x14ac:dyDescent="0.3">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4.4" x14ac:dyDescent="0.3">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4.4" x14ac:dyDescent="0.3">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4.4" x14ac:dyDescent="0.3">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4.4" x14ac:dyDescent="0.3">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4.4" x14ac:dyDescent="0.3">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9880</v>
      </c>
      <c r="BF100" t="s">
        <v>9881</v>
      </c>
      <c r="BG100" t="s">
        <v>9880</v>
      </c>
      <c r="BH100" t="s">
        <v>9881</v>
      </c>
      <c r="BI100" s="94" t="str">
        <f t="shared" si="33"/>
        <v>R1A</v>
      </c>
    </row>
    <row r="101" spans="1:61" ht="14.4" x14ac:dyDescent="0.3">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4.4" x14ac:dyDescent="0.3">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4.4" x14ac:dyDescent="0.3">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4.4" x14ac:dyDescent="0.3">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9876</v>
      </c>
      <c r="BF104" s="95" t="s">
        <v>9877</v>
      </c>
      <c r="BG104" s="95" t="s">
        <v>9876</v>
      </c>
      <c r="BH104" s="95" t="s">
        <v>9877</v>
      </c>
      <c r="BI104" s="94" t="str">
        <f t="shared" si="33"/>
        <v>R1A</v>
      </c>
    </row>
    <row r="105" spans="1:61" ht="14.4" x14ac:dyDescent="0.3">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4.4" x14ac:dyDescent="0.3">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4.4" x14ac:dyDescent="0.3">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4.4" x14ac:dyDescent="0.3">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4.4" x14ac:dyDescent="0.3">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4.4" x14ac:dyDescent="0.3">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4.4" x14ac:dyDescent="0.3">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4.4" x14ac:dyDescent="0.3">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9879</v>
      </c>
      <c r="BF112" s="77" t="s">
        <v>9878</v>
      </c>
      <c r="BG112" s="77" t="s">
        <v>9879</v>
      </c>
      <c r="BH112" s="77" t="s">
        <v>9878</v>
      </c>
      <c r="BI112" s="94" t="str">
        <f t="shared" si="33"/>
        <v>R1A</v>
      </c>
    </row>
    <row r="113" spans="1:61" ht="14.4" x14ac:dyDescent="0.3">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4.4" x14ac:dyDescent="0.3">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9913</v>
      </c>
      <c r="BF114" t="s">
        <v>9914</v>
      </c>
      <c r="BG114" t="s">
        <v>9913</v>
      </c>
      <c r="BH114" t="s">
        <v>9914</v>
      </c>
      <c r="BI114" s="94" t="str">
        <f t="shared" si="33"/>
        <v>R1A</v>
      </c>
    </row>
    <row r="115" spans="1:61" ht="14.4" x14ac:dyDescent="0.3">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4.4" x14ac:dyDescent="0.3">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4.4" x14ac:dyDescent="0.3">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4.4" x14ac:dyDescent="0.3">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4.4" x14ac:dyDescent="0.3">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4.4" x14ac:dyDescent="0.3">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4.4" x14ac:dyDescent="0.3">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4.4" x14ac:dyDescent="0.3">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4.4" x14ac:dyDescent="0.3">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4.4" x14ac:dyDescent="0.3">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4.4" x14ac:dyDescent="0.3">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4.4" x14ac:dyDescent="0.3">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3">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3">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3">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3">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4.4" x14ac:dyDescent="0.3">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3">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4.4" x14ac:dyDescent="0.3">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4.4" x14ac:dyDescent="0.3">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4.4" x14ac:dyDescent="0.3">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4.4" x14ac:dyDescent="0.3">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4.4" x14ac:dyDescent="0.3">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4.4" x14ac:dyDescent="0.3">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4.4" x14ac:dyDescent="0.3">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4.4" x14ac:dyDescent="0.3">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4.4" x14ac:dyDescent="0.3">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4.4" x14ac:dyDescent="0.3">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9871</v>
      </c>
      <c r="BF142" s="95" t="s">
        <v>9872</v>
      </c>
      <c r="BG142" s="95" t="s">
        <v>9871</v>
      </c>
      <c r="BH142" s="95" t="s">
        <v>9872</v>
      </c>
      <c r="BI142" s="94" t="str">
        <f t="shared" si="53"/>
        <v>R1A</v>
      </c>
    </row>
    <row r="143" spans="1:61" ht="14.4" x14ac:dyDescent="0.3">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4.4" x14ac:dyDescent="0.3">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4.4" x14ac:dyDescent="0.3">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4.4" x14ac:dyDescent="0.3">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4.4" x14ac:dyDescent="0.3">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4.4" x14ac:dyDescent="0.3">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4.4" x14ac:dyDescent="0.3">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4.4" x14ac:dyDescent="0.3">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4.4" x14ac:dyDescent="0.3">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4.4" x14ac:dyDescent="0.3">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4.4" x14ac:dyDescent="0.3">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4.4" x14ac:dyDescent="0.3">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4.4" x14ac:dyDescent="0.3">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4.4" x14ac:dyDescent="0.3">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4.4" x14ac:dyDescent="0.3">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4.4" x14ac:dyDescent="0.3">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4.4" x14ac:dyDescent="0.3">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4.4" x14ac:dyDescent="0.3">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4.4" x14ac:dyDescent="0.3">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4.4" x14ac:dyDescent="0.3">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4.4" x14ac:dyDescent="0.3">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4.4" x14ac:dyDescent="0.3">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4.4" x14ac:dyDescent="0.3">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4.4" x14ac:dyDescent="0.3">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4.4" x14ac:dyDescent="0.3">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4.4" x14ac:dyDescent="0.3">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4.4" x14ac:dyDescent="0.3">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4.4" x14ac:dyDescent="0.3">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4.4" x14ac:dyDescent="0.3">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4.4" x14ac:dyDescent="0.3">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4.4" x14ac:dyDescent="0.3">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4.4" x14ac:dyDescent="0.3">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4.4" x14ac:dyDescent="0.3">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4.4" x14ac:dyDescent="0.3">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4.4" x14ac:dyDescent="0.3">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4.4" x14ac:dyDescent="0.3">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4.4" x14ac:dyDescent="0.3">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4.4" x14ac:dyDescent="0.3">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4.4" x14ac:dyDescent="0.3">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4.4" x14ac:dyDescent="0.3">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4.4" x14ac:dyDescent="0.3">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4.4" x14ac:dyDescent="0.3">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4.4" x14ac:dyDescent="0.3">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4.4" x14ac:dyDescent="0.3">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4.4" x14ac:dyDescent="0.3">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4.4" x14ac:dyDescent="0.3">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4.4" x14ac:dyDescent="0.3">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4.4" x14ac:dyDescent="0.3">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4.4" x14ac:dyDescent="0.3">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4.4" x14ac:dyDescent="0.3">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4.4" x14ac:dyDescent="0.3">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4.4" x14ac:dyDescent="0.3">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4.4" x14ac:dyDescent="0.3">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4.4" x14ac:dyDescent="0.3">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4.4" x14ac:dyDescent="0.3">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4.4" x14ac:dyDescent="0.3">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4.4" x14ac:dyDescent="0.3">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4.4" x14ac:dyDescent="0.3">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4.4" x14ac:dyDescent="0.3">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4.4" x14ac:dyDescent="0.3">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4.4" x14ac:dyDescent="0.3">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4.4" x14ac:dyDescent="0.3">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4.4" x14ac:dyDescent="0.3">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4.4" x14ac:dyDescent="0.3">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4.4" x14ac:dyDescent="0.3">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4.4" x14ac:dyDescent="0.3">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4.4" x14ac:dyDescent="0.3">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4.4" x14ac:dyDescent="0.3">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4.4" x14ac:dyDescent="0.3">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4.4" x14ac:dyDescent="0.3">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4.4" x14ac:dyDescent="0.3">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3">
      <c r="B214" s="29"/>
      <c r="C214" s="29"/>
      <c r="D214" s="57"/>
      <c r="E214" s="63"/>
      <c r="F214" s="58" t="s">
        <v>690</v>
      </c>
      <c r="G214" s="64"/>
      <c r="H214" s="64"/>
      <c r="I214" s="66">
        <f t="shared" ref="I214:O214" si="89">SUM(I14:I213)</f>
        <v>20957.25</v>
      </c>
      <c r="J214" s="66">
        <f t="shared" si="89"/>
        <v>17537.989999999998</v>
      </c>
      <c r="K214" s="66">
        <f t="shared" si="89"/>
        <v>22843</v>
      </c>
      <c r="L214" s="66">
        <f t="shared" si="89"/>
        <v>18527.909999999996</v>
      </c>
      <c r="M214" s="66">
        <f t="shared" si="89"/>
        <v>8892.1899999999987</v>
      </c>
      <c r="N214" s="66">
        <f t="shared" si="89"/>
        <v>6373.9699999999993</v>
      </c>
      <c r="O214" s="66">
        <f t="shared" si="89"/>
        <v>8400</v>
      </c>
      <c r="P214" s="66">
        <f>SUM(P14:P213)</f>
        <v>12991.24</v>
      </c>
      <c r="Q214" s="66">
        <f>SUM(Q14:Q213)</f>
        <v>4051</v>
      </c>
      <c r="R214" s="66">
        <f t="shared" ref="R214:T214" si="90">SUM(R14:R213)</f>
        <v>1230.17</v>
      </c>
      <c r="S214" s="66">
        <f t="shared" si="90"/>
        <v>0</v>
      </c>
      <c r="T214" s="66">
        <f t="shared" si="90"/>
        <v>0</v>
      </c>
      <c r="U214" s="66">
        <f>SUM(U14:U213)</f>
        <v>6123</v>
      </c>
      <c r="V214" s="118"/>
      <c r="W214" s="118"/>
      <c r="X214" s="116">
        <f t="shared" si="86"/>
        <v>0.20090968479503513</v>
      </c>
      <c r="Y214" s="116">
        <f t="shared" si="87"/>
        <v>0</v>
      </c>
      <c r="Z214" s="116">
        <f t="shared" si="88"/>
        <v>9.2538428874734588</v>
      </c>
      <c r="AA214" s="115">
        <f t="shared" ref="AA214" si="91">IF(ISERROR(IF($I214="","",J214/I214)),"-",(IF($I214="","",J214/I214)))</f>
        <v>0.83684596022856039</v>
      </c>
      <c r="AB214" s="115">
        <f t="shared" ref="AB214" si="92">IF(ISERROR(IF(K214="","",L214/K214)),"-",(IF(K214="","",L214/K214)))</f>
        <v>0.81109792934378133</v>
      </c>
      <c r="AC214" s="115">
        <f t="shared" ref="AC214" si="93">IF(ISERROR(IF(M214="","",N214/M214)),"-",(IF(M214="","",N214/M214)))</f>
        <v>0.71680542138663261</v>
      </c>
      <c r="AD214" s="115">
        <f t="shared" ref="AD214" si="94">IF(ISERROR(IF(O214="","",P214/O214)),"-",IF(O214="","",P214/O214))</f>
        <v>1.5465761904761905</v>
      </c>
      <c r="AE214" s="115">
        <f t="shared" si="82"/>
        <v>0.30367069859294005</v>
      </c>
      <c r="AF214" s="115" t="str">
        <f t="shared" si="83"/>
        <v>-</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3">
      <c r="A215" s="29" t="str">
        <f t="shared" ref="A215:A246" si="95">VLOOKUP($D14,$BE:$BE,1,0)</f>
        <v>RXMT4</v>
      </c>
      <c r="B215" s="29" t="str">
        <f t="shared" ref="B215:B246" si="96">VLOOKUP($E14,$BF:$BF,1,0)</f>
        <v>ADULT MENTAL HEALTH</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0</v>
      </c>
      <c r="AC215" s="43">
        <f t="shared" si="100"/>
        <v>0</v>
      </c>
      <c r="AD215" s="43">
        <f t="shared" si="100"/>
        <v>1</v>
      </c>
      <c r="AE215" s="43">
        <f t="shared" ref="AE215:AF215" si="101">IF(AE14="",0,IF(AE14&gt;100%,1,0))</f>
        <v>1</v>
      </c>
      <c r="AF215" s="43">
        <f t="shared" si="101"/>
        <v>1</v>
      </c>
      <c r="AG215" s="29">
        <f>SUM(H215:AF215)</f>
        <v>3</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3">
      <c r="A216" s="29" t="str">
        <f t="shared" si="95"/>
        <v>RXMT4</v>
      </c>
      <c r="B216" s="29" t="str">
        <f t="shared" si="96"/>
        <v>ADULT MENTAL HEALTH</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0</v>
      </c>
      <c r="AD216" s="43">
        <f t="shared" si="100"/>
        <v>1</v>
      </c>
      <c r="AE216" s="43">
        <f t="shared" ref="AE216:AF216" si="110">IF(AE15="",0,IF(AE15&gt;100%,1,0))</f>
        <v>1</v>
      </c>
      <c r="AF216" s="43">
        <f t="shared" si="110"/>
        <v>1</v>
      </c>
      <c r="AG216" s="29">
        <f t="shared" ref="AG216:AG279" si="111">SUM(H216:AF216)</f>
        <v>3</v>
      </c>
      <c r="AK216" s="28">
        <f t="shared" ref="AK216:AK247" si="112">IF(AA14="",0, IF(AA14="-",0,IF(AA14&gt;100%,1,0)))</f>
        <v>0</v>
      </c>
      <c r="AM216" s="28">
        <f>IF(AB14="",0, IF(AB14="-",0,IF(AB14&gt;100%,1,0)))</f>
        <v>0</v>
      </c>
      <c r="AN216" s="28">
        <f>IF(AC14="",0, IF(AC14="-",0,IF(AC14&gt;100%,1,0)))</f>
        <v>0</v>
      </c>
      <c r="AO216" s="28">
        <f>IF(AD14="",0, IF(AD14="-",0,IF(AD14&gt;100%,1,0)))</f>
        <v>0</v>
      </c>
      <c r="AQ216" s="29"/>
      <c r="AR216" s="29"/>
      <c r="AS216" t="str">
        <f>CONCATENATE(D14,E14,F14)</f>
        <v>RXMT4ADULT MENTAL HEALTHAUDREY HOUSE RESIDENTIAL REHABILITATION</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3">
      <c r="A217" s="29" t="str">
        <f t="shared" si="95"/>
        <v>RXMT4</v>
      </c>
      <c r="B217" s="29" t="str">
        <f t="shared" si="96"/>
        <v>ADULT MENTAL HEALTH</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0</v>
      </c>
      <c r="AC217" s="43">
        <f t="shared" si="100"/>
        <v>0</v>
      </c>
      <c r="AD217" s="43">
        <f t="shared" si="100"/>
        <v>1</v>
      </c>
      <c r="AE217" s="43">
        <f t="shared" ref="AE217:AF217" si="115">IF(AE16="",0,IF(AE16&gt;100%,1,0))</f>
        <v>1</v>
      </c>
      <c r="AF217" s="43">
        <f t="shared" si="115"/>
        <v>1</v>
      </c>
      <c r="AG217" s="29">
        <f t="shared" si="111"/>
        <v>3</v>
      </c>
      <c r="AK217" s="28">
        <f t="shared" si="112"/>
        <v>0</v>
      </c>
      <c r="AM217" s="28">
        <f t="shared" ref="AM217:AM226" si="116">IF(AB15="",0, IF(AB15="-",0,IF(AB15&gt;100%,1,0)))</f>
        <v>0</v>
      </c>
      <c r="AN217" s="28">
        <f t="shared" ref="AN217:AN226" si="117">IF(AC15="",0, IF(AC15="-",0,IF(AC15&gt;100%,1,0)))</f>
        <v>0</v>
      </c>
      <c r="AO217" s="28">
        <f t="shared" ref="AO217:AO226" si="118">IF(AD15="",0, IF(AD15="-",0,IF(AD15&gt;100%,1,0)))</f>
        <v>1</v>
      </c>
      <c r="AP217" s="29"/>
      <c r="AQ217" s="29"/>
      <c r="AR217" s="29"/>
      <c r="AS217" t="str">
        <f>CONCATENATE(D15,E15,F15)</f>
        <v>RXMT4ADULT MENTAL HEALTHCHILD BEARING INPATIENT</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3">
      <c r="A218" s="29" t="str">
        <f t="shared" si="95"/>
        <v>RXM54</v>
      </c>
      <c r="B218" s="29" t="str">
        <f t="shared" si="96"/>
        <v>RADBOURNE UNIT</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0</v>
      </c>
      <c r="AC218" s="43">
        <f t="shared" si="100"/>
        <v>0</v>
      </c>
      <c r="AD218" s="43">
        <f t="shared" si="100"/>
        <v>1</v>
      </c>
      <c r="AE218" s="43">
        <f t="shared" ref="AE218:AF218" si="122">IF(AE17="",0,IF(AE17&gt;100%,1,0))</f>
        <v>1</v>
      </c>
      <c r="AF218" s="43">
        <f t="shared" si="122"/>
        <v>1</v>
      </c>
      <c r="AG218" s="29">
        <f t="shared" si="111"/>
        <v>3</v>
      </c>
      <c r="AK218" s="28">
        <f t="shared" si="112"/>
        <v>0</v>
      </c>
      <c r="AM218" s="28">
        <f t="shared" si="116"/>
        <v>0</v>
      </c>
      <c r="AN218" s="28">
        <f t="shared" si="117"/>
        <v>0</v>
      </c>
      <c r="AO218" s="28">
        <f t="shared" si="118"/>
        <v>1</v>
      </c>
      <c r="AP218" s="29"/>
      <c r="AQ218" s="29"/>
      <c r="AR218" s="29"/>
      <c r="AS218" t="str">
        <f>CONCATENATE(D16,E16,F16)</f>
        <v>RXMT4ADULT MENTAL HEALTHCTC RESIDENTIAL REHABILITATION</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3">
      <c r="A219" s="29" t="str">
        <f t="shared" si="95"/>
        <v>RXM70</v>
      </c>
      <c r="B219" s="29" t="str">
        <f t="shared" si="96"/>
        <v>MORTON WARD, HARTINGTON UNIT</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0</v>
      </c>
      <c r="AC219" s="43">
        <f t="shared" si="100"/>
        <v>0</v>
      </c>
      <c r="AD219" s="43">
        <f t="shared" si="100"/>
        <v>1</v>
      </c>
      <c r="AE219" s="43">
        <f t="shared" ref="AE219:AF219" si="124">IF(AE18="",0,IF(AE18&gt;100%,1,0))</f>
        <v>0</v>
      </c>
      <c r="AF219" s="43">
        <f t="shared" si="124"/>
        <v>1</v>
      </c>
      <c r="AG219" s="29">
        <f t="shared" si="111"/>
        <v>2</v>
      </c>
      <c r="AK219" s="28">
        <f t="shared" si="112"/>
        <v>0</v>
      </c>
      <c r="AM219" s="28">
        <f t="shared" si="116"/>
        <v>0</v>
      </c>
      <c r="AN219" s="28">
        <f t="shared" si="117"/>
        <v>0</v>
      </c>
      <c r="AO219" s="28">
        <f t="shared" si="118"/>
        <v>1</v>
      </c>
      <c r="AP219" s="29"/>
      <c r="AQ219" s="29"/>
      <c r="AR219" s="29"/>
      <c r="AS219" t="str">
        <f>CONCATENATE(D17,E17,F17)</f>
        <v>RXM54RADBOURNE UNITENHANCED CARE WARD</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3">
      <c r="A220" s="29" t="str">
        <f t="shared" si="95"/>
        <v>RXM71</v>
      </c>
      <c r="B220" s="29" t="str">
        <f t="shared" si="96"/>
        <v>PLEASLEY WARD, HARTINGTON UNIT</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0</v>
      </c>
      <c r="AC220" s="43">
        <f t="shared" si="100"/>
        <v>0</v>
      </c>
      <c r="AD220" s="43">
        <f t="shared" si="100"/>
        <v>1</v>
      </c>
      <c r="AE220" s="43">
        <f t="shared" ref="AE220:AF220" si="125">IF(AE19="",0,IF(AE19&gt;100%,1,0))</f>
        <v>0</v>
      </c>
      <c r="AF220" s="43">
        <f t="shared" si="125"/>
        <v>1</v>
      </c>
      <c r="AG220" s="29">
        <f t="shared" si="111"/>
        <v>2</v>
      </c>
      <c r="AK220" s="28">
        <f t="shared" si="112"/>
        <v>0</v>
      </c>
      <c r="AM220" s="28">
        <f t="shared" si="116"/>
        <v>0</v>
      </c>
      <c r="AN220" s="28">
        <f t="shared" si="117"/>
        <v>0</v>
      </c>
      <c r="AO220" s="28">
        <f t="shared" si="118"/>
        <v>1</v>
      </c>
      <c r="AP220" s="29"/>
      <c r="AQ220" s="29"/>
      <c r="AR220" s="29"/>
      <c r="AS220" t="str">
        <f t="shared" ref="AS220:AS280" si="126">CONCATENATE(D18,E18,F18)</f>
        <v>RXM70MORTON WARD, HARTINGTON UNITHARTINGTON UNIT - MORTON WARD ADULT</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3">
      <c r="A221" s="29" t="str">
        <f t="shared" si="95"/>
        <v>RXM76</v>
      </c>
      <c r="B221" s="29" t="str">
        <f t="shared" si="96"/>
        <v>TANSLEY WARD</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0</v>
      </c>
      <c r="AC221" s="43">
        <f t="shared" si="100"/>
        <v>0</v>
      </c>
      <c r="AD221" s="43">
        <f t="shared" si="100"/>
        <v>1</v>
      </c>
      <c r="AE221" s="43">
        <f t="shared" ref="AE221:AF221" si="127">IF(AE20="",0,IF(AE20&gt;100%,1,0))</f>
        <v>0</v>
      </c>
      <c r="AF221" s="43">
        <f t="shared" si="127"/>
        <v>1</v>
      </c>
      <c r="AG221" s="29">
        <f t="shared" si="111"/>
        <v>2</v>
      </c>
      <c r="AK221" s="28">
        <f t="shared" si="112"/>
        <v>0</v>
      </c>
      <c r="AM221" s="28">
        <f t="shared" si="116"/>
        <v>0</v>
      </c>
      <c r="AN221" s="28">
        <f t="shared" si="117"/>
        <v>0</v>
      </c>
      <c r="AO221" s="28">
        <f t="shared" si="118"/>
        <v>1</v>
      </c>
      <c r="AP221" s="29"/>
      <c r="AQ221" s="29"/>
      <c r="AR221" s="29"/>
      <c r="AS221" t="str">
        <f t="shared" si="126"/>
        <v>RXM71PLEASLEY WARD, HARTINGTON UNITHARTINGTON UNIT - PLEASLEY WARD ADULT</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3">
      <c r="A222" s="29" t="str">
        <f t="shared" si="95"/>
        <v>RXM30</v>
      </c>
      <c r="B222" s="29" t="str">
        <f t="shared" si="96"/>
        <v>KEDLESTON UNIT</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1</v>
      </c>
      <c r="AD222" s="43">
        <f t="shared" si="100"/>
        <v>0</v>
      </c>
      <c r="AE222" s="43">
        <f t="shared" ref="AE222:AF222" si="128">IF(AE21="",0,IF(AE21&gt;100%,1,0))</f>
        <v>1</v>
      </c>
      <c r="AF222" s="43">
        <f t="shared" si="128"/>
        <v>1</v>
      </c>
      <c r="AG222" s="29">
        <f t="shared" si="111"/>
        <v>3</v>
      </c>
      <c r="AK222" s="28">
        <f t="shared" si="112"/>
        <v>0</v>
      </c>
      <c r="AM222" s="28">
        <f t="shared" si="116"/>
        <v>0</v>
      </c>
      <c r="AN222" s="28">
        <f t="shared" si="117"/>
        <v>0</v>
      </c>
      <c r="AO222" s="28">
        <f t="shared" si="118"/>
        <v>1</v>
      </c>
      <c r="AP222" s="29"/>
      <c r="AQ222" s="29"/>
      <c r="AR222" s="29"/>
      <c r="AS222" t="str">
        <f t="shared" si="126"/>
        <v>RXM76TANSLEY WARDHARTINGTON UNIT - TANSLEY WARD ADULT</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3">
      <c r="A223" s="29" t="str">
        <f t="shared" si="95"/>
        <v>RXMT4</v>
      </c>
      <c r="B223" s="29" t="str">
        <f t="shared" si="96"/>
        <v>ADULT MENTAL HEALTH</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0</v>
      </c>
      <c r="AD223" s="43">
        <f t="shared" si="100"/>
        <v>0</v>
      </c>
      <c r="AE223" s="43">
        <f t="shared" ref="AE223:AF223" si="129">IF(AE22="",0,IF(AE22&gt;100%,1,0))</f>
        <v>1</v>
      </c>
      <c r="AF223" s="43">
        <f t="shared" si="129"/>
        <v>1</v>
      </c>
      <c r="AG223" s="29">
        <f t="shared" si="111"/>
        <v>2</v>
      </c>
      <c r="AK223" s="28">
        <f t="shared" si="112"/>
        <v>0</v>
      </c>
      <c r="AM223" s="28">
        <f t="shared" si="116"/>
        <v>0</v>
      </c>
      <c r="AN223" s="28">
        <f t="shared" si="117"/>
        <v>1</v>
      </c>
      <c r="AO223" s="28">
        <f t="shared" si="118"/>
        <v>0</v>
      </c>
      <c r="AP223" s="29"/>
      <c r="AQ223" s="29"/>
      <c r="AR223" s="29"/>
      <c r="AS223" t="str">
        <f t="shared" si="126"/>
        <v>RXM30KEDLESTON UNITKEDLESTON LOW SECURE UNIT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3">
      <c r="A224" s="29" t="str">
        <f t="shared" si="95"/>
        <v>RXMT4</v>
      </c>
      <c r="B224" s="29" t="str">
        <f t="shared" si="96"/>
        <v>ADULT MENTAL HEALTH</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1</v>
      </c>
      <c r="AF224" s="43">
        <f t="shared" si="130"/>
        <v>1</v>
      </c>
      <c r="AG224" s="29">
        <f t="shared" si="111"/>
        <v>4</v>
      </c>
      <c r="AK224" s="28">
        <f t="shared" si="112"/>
        <v>0</v>
      </c>
      <c r="AM224" s="28">
        <f t="shared" si="116"/>
        <v>0</v>
      </c>
      <c r="AN224" s="28">
        <f t="shared" si="117"/>
        <v>0</v>
      </c>
      <c r="AO224" s="28">
        <f t="shared" si="118"/>
        <v>0</v>
      </c>
      <c r="AP224" s="29"/>
      <c r="AQ224" s="29"/>
      <c r="AR224" s="29"/>
      <c r="AS224" t="str">
        <f t="shared" si="126"/>
        <v>RXMT4ADULT MENTAL HEALTHKINGSWAY CUBLEY COURT - FEMALE</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3">
      <c r="A225" s="29" t="str">
        <f t="shared" si="95"/>
        <v>RXM63</v>
      </c>
      <c r="B225" s="29" t="str">
        <f t="shared" si="96"/>
        <v>WARD 1</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0</v>
      </c>
      <c r="AC225" s="43">
        <f t="shared" si="100"/>
        <v>0</v>
      </c>
      <c r="AD225" s="43">
        <f t="shared" si="100"/>
        <v>1</v>
      </c>
      <c r="AE225" s="43">
        <f t="shared" ref="AE225:AF225" si="131">IF(AE24="",0,IF(AE24&gt;100%,1,0))</f>
        <v>1</v>
      </c>
      <c r="AF225" s="43">
        <f t="shared" si="131"/>
        <v>1</v>
      </c>
      <c r="AG225" s="29">
        <f t="shared" si="111"/>
        <v>3</v>
      </c>
      <c r="AK225" s="28">
        <f t="shared" si="112"/>
        <v>0</v>
      </c>
      <c r="AM225" s="28">
        <f t="shared" si="116"/>
        <v>1</v>
      </c>
      <c r="AN225" s="28">
        <f t="shared" si="117"/>
        <v>0</v>
      </c>
      <c r="AO225" s="28">
        <f t="shared" si="118"/>
        <v>1</v>
      </c>
      <c r="AP225" s="29"/>
      <c r="AQ225" s="29"/>
      <c r="AR225" s="29"/>
      <c r="AS225" t="str">
        <f t="shared" si="126"/>
        <v>RXMT4ADULT MENTAL HEALTHKINGSWAY CUBLEY COURT - MALE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3">
      <c r="A226" s="29" t="str">
        <f t="shared" si="95"/>
        <v>RXM77</v>
      </c>
      <c r="B226" s="29" t="str">
        <f t="shared" si="96"/>
        <v>WARD 33, PSYCHIATRIC UNIT</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0</v>
      </c>
      <c r="AD226" s="43">
        <f t="shared" si="100"/>
        <v>1</v>
      </c>
      <c r="AE226" s="43">
        <f t="shared" ref="AE226:AF226" si="132">IF(AE25="",0,IF(AE25&gt;100%,1,0))</f>
        <v>0</v>
      </c>
      <c r="AF226" s="43">
        <f t="shared" si="132"/>
        <v>1</v>
      </c>
      <c r="AG226" s="29">
        <f t="shared" si="111"/>
        <v>4</v>
      </c>
      <c r="AK226" s="28">
        <f t="shared" si="112"/>
        <v>0</v>
      </c>
      <c r="AM226" s="28">
        <f t="shared" si="116"/>
        <v>0</v>
      </c>
      <c r="AN226" s="28">
        <f t="shared" si="117"/>
        <v>0</v>
      </c>
      <c r="AO226" s="28">
        <f t="shared" si="118"/>
        <v>1</v>
      </c>
      <c r="AP226" s="29"/>
      <c r="AS226" t="str">
        <f t="shared" si="126"/>
        <v>RXM63WARD 1LONDON ROAD COMMUNITY HOSPITAL - WARD 1 OP</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3">
      <c r="A227" s="29" t="str">
        <f t="shared" si="95"/>
        <v>RXM78</v>
      </c>
      <c r="B227" s="29" t="str">
        <f t="shared" si="96"/>
        <v>WARD 34, PSYCHIATRIC UNIT</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1</v>
      </c>
      <c r="AC227" s="43">
        <f t="shared" si="100"/>
        <v>0</v>
      </c>
      <c r="AD227" s="43">
        <f t="shared" si="100"/>
        <v>1</v>
      </c>
      <c r="AE227" s="43">
        <f t="shared" ref="AE227:AF227" si="133">IF(AE26="",0,IF(AE26&gt;100%,1,0))</f>
        <v>0</v>
      </c>
      <c r="AF227" s="43">
        <f t="shared" si="133"/>
        <v>1</v>
      </c>
      <c r="AG227" s="29">
        <f t="shared" si="111"/>
        <v>3</v>
      </c>
      <c r="AK227" s="28">
        <f t="shared" si="112"/>
        <v>1</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RXM77WARD 33, PSYCHIATRIC UNITRADBOURNE UNIT - WARD 33 ADULT ACUTE INPATIENT</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3">
      <c r="A228" s="29" t="str">
        <f t="shared" si="95"/>
        <v>RXM81</v>
      </c>
      <c r="B228" s="29" t="str">
        <f t="shared" si="96"/>
        <v>WARD 35, PSYCHIATRIC UNIT</v>
      </c>
      <c r="C228" s="29"/>
      <c r="D228" s="29">
        <f t="shared" si="97"/>
        <v>0</v>
      </c>
      <c r="E228" s="43">
        <f t="shared" si="102"/>
        <v>0</v>
      </c>
      <c r="F228" s="29">
        <f t="shared" si="103"/>
        <v>0</v>
      </c>
      <c r="G228" s="43">
        <f t="shared" si="104"/>
        <v>0</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1</v>
      </c>
      <c r="AC228" s="43">
        <f t="shared" si="100"/>
        <v>0</v>
      </c>
      <c r="AD228" s="43">
        <f t="shared" si="100"/>
        <v>1</v>
      </c>
      <c r="AE228" s="43">
        <f t="shared" ref="AE228:AF228" si="137">IF(AE27="",0,IF(AE27&gt;100%,1,0))</f>
        <v>0</v>
      </c>
      <c r="AF228" s="43">
        <f t="shared" si="137"/>
        <v>1</v>
      </c>
      <c r="AG228" s="29">
        <f t="shared" si="111"/>
        <v>3</v>
      </c>
      <c r="AK228" s="28">
        <f t="shared" si="112"/>
        <v>0</v>
      </c>
      <c r="AM228" s="28">
        <f t="shared" si="134"/>
        <v>1</v>
      </c>
      <c r="AN228" s="28">
        <f t="shared" si="135"/>
        <v>0</v>
      </c>
      <c r="AO228" s="28">
        <f t="shared" si="136"/>
        <v>1</v>
      </c>
      <c r="AP228" s="29"/>
      <c r="AS228" t="str">
        <f t="shared" si="126"/>
        <v>RXM78WARD 34, PSYCHIATRIC UNITRADBOURNE UNIT - WARD 34 ADULT ACUTE INPATIENT</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3">
      <c r="A229" s="29" t="str">
        <f t="shared" si="95"/>
        <v>RXM74</v>
      </c>
      <c r="B229" s="29" t="str">
        <f t="shared" si="96"/>
        <v>WARD 36, PSYCHIATRIC UNIT</v>
      </c>
      <c r="C229" s="29"/>
      <c r="D229" s="29">
        <f t="shared" si="97"/>
        <v>0</v>
      </c>
      <c r="E229" s="43">
        <f t="shared" si="102"/>
        <v>0</v>
      </c>
      <c r="F229" s="29">
        <f t="shared" si="103"/>
        <v>0</v>
      </c>
      <c r="G229" s="43">
        <f t="shared" si="104"/>
        <v>0</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1</v>
      </c>
      <c r="AE229" s="43">
        <f t="shared" ref="AE229:AF229" si="138">IF(AE28="",0,IF(AE28&gt;100%,1,0))</f>
        <v>0</v>
      </c>
      <c r="AF229" s="43">
        <f t="shared" si="138"/>
        <v>1</v>
      </c>
      <c r="AG229" s="29">
        <f t="shared" si="111"/>
        <v>2</v>
      </c>
      <c r="AK229" s="28">
        <f t="shared" si="112"/>
        <v>0</v>
      </c>
      <c r="AM229" s="28">
        <f t="shared" si="134"/>
        <v>1</v>
      </c>
      <c r="AN229" s="28">
        <f t="shared" si="135"/>
        <v>0</v>
      </c>
      <c r="AO229" s="28">
        <f t="shared" si="136"/>
        <v>1</v>
      </c>
      <c r="AP229" s="29"/>
      <c r="AS229" t="str">
        <f t="shared" si="126"/>
        <v>RXM81WARD 35, PSYCHIATRIC UNITRADBOURNE UNIT - WARD 35 ADULT ACUTE INPATIENT</v>
      </c>
      <c r="AT229" t="b">
        <f t="shared" si="113"/>
        <v>0</v>
      </c>
      <c r="AU229" s="29">
        <f t="shared" si="119"/>
        <v>0</v>
      </c>
      <c r="AV229" s="29" t="str">
        <f t="shared" si="114"/>
        <v>Complete</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3">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1</v>
      </c>
      <c r="AP230" s="29"/>
      <c r="AS230" t="str">
        <f t="shared" si="126"/>
        <v>RXM74WARD 36, PSYCHIATRIC UNITRADBOURNE UNIT - WARD 36 ADULT ACUTE INPATIENT</v>
      </c>
      <c r="AT230" t="b">
        <f t="shared" si="113"/>
        <v>0</v>
      </c>
      <c r="AU230" s="29">
        <f t="shared" si="119"/>
        <v>0</v>
      </c>
      <c r="AV230" s="29" t="str">
        <f t="shared" si="114"/>
        <v>Complete</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3">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3">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3">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3">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3">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3">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3">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3">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3">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3">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3">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3">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3">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3">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3">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3">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3">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3">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3">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3">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3">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3">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3">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3">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3">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3">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3">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3">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3">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3">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3">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3">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3">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3">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3">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3">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3">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3">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3">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3">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3">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3">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3">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3">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3">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3">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3">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3">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3">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3">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3">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8550</v>
      </c>
      <c r="BF281" s="94" t="s">
        <v>8978</v>
      </c>
      <c r="BG281" s="94" t="s">
        <v>8550</v>
      </c>
      <c r="BH281" s="94" t="s">
        <v>8978</v>
      </c>
      <c r="BI281" s="94" t="str">
        <f t="shared" si="190"/>
        <v>R1D</v>
      </c>
    </row>
    <row r="282" spans="1:61" hidden="1" x14ac:dyDescent="0.3">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3">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3">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3">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3">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3">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3">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3">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3">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3">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3">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3">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3">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3">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3">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3">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3">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3">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3">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3">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3">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3">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3">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3">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3">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3">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3">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3">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3">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3">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3">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3">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3">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3">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3">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3">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3">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3">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3">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3">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3">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3">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3">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3">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3">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3">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3">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3">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3">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3">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3">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8819</v>
      </c>
      <c r="BF332" s="94" t="s">
        <v>9009</v>
      </c>
      <c r="BG332" s="94" t="s">
        <v>8819</v>
      </c>
      <c r="BH332" s="94" t="s">
        <v>9009</v>
      </c>
      <c r="BI332" s="94" t="str">
        <f t="shared" ref="BI332:BI418" si="293">LEFT(BG332,3)</f>
        <v>R1H</v>
      </c>
    </row>
    <row r="333" spans="1:61" hidden="1" x14ac:dyDescent="0.3">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8979</v>
      </c>
      <c r="BG333" s="94" t="s">
        <v>830</v>
      </c>
      <c r="BH333" s="94" t="s">
        <v>8979</v>
      </c>
      <c r="BI333" s="94" t="str">
        <f t="shared" si="293"/>
        <v>R1H</v>
      </c>
    </row>
    <row r="334" spans="1:61" hidden="1" x14ac:dyDescent="0.3">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8980</v>
      </c>
      <c r="BG334" s="94" t="s">
        <v>831</v>
      </c>
      <c r="BH334" s="94" t="s">
        <v>8980</v>
      </c>
      <c r="BI334" s="94" t="str">
        <f t="shared" si="293"/>
        <v>R1H</v>
      </c>
    </row>
    <row r="335" spans="1:61" hidden="1" x14ac:dyDescent="0.3">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8981</v>
      </c>
      <c r="BG335" s="94" t="s">
        <v>586</v>
      </c>
      <c r="BH335" s="94" t="s">
        <v>8981</v>
      </c>
      <c r="BI335" s="94" t="str">
        <f t="shared" si="293"/>
        <v>R1H</v>
      </c>
    </row>
    <row r="336" spans="1:61" hidden="1" x14ac:dyDescent="0.3">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8982</v>
      </c>
      <c r="BG336" s="94" t="s">
        <v>832</v>
      </c>
      <c r="BH336" s="94" t="s">
        <v>8982</v>
      </c>
      <c r="BI336" s="94" t="str">
        <f t="shared" si="293"/>
        <v>R1H</v>
      </c>
    </row>
    <row r="337" spans="1:61" hidden="1" x14ac:dyDescent="0.3">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8983</v>
      </c>
      <c r="BG337" s="94" t="s">
        <v>829</v>
      </c>
      <c r="BH337" s="94" t="s">
        <v>8983</v>
      </c>
      <c r="BI337" s="94" t="str">
        <f t="shared" si="293"/>
        <v>R1H</v>
      </c>
    </row>
    <row r="338" spans="1:61" hidden="1" x14ac:dyDescent="0.3">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8984</v>
      </c>
      <c r="BG338" s="94" t="s">
        <v>833</v>
      </c>
      <c r="BH338" s="94" t="s">
        <v>8984</v>
      </c>
      <c r="BI338" s="94" t="str">
        <f t="shared" si="293"/>
        <v>R1H</v>
      </c>
    </row>
    <row r="339" spans="1:61" hidden="1" x14ac:dyDescent="0.3">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8985</v>
      </c>
      <c r="BG339" s="94" t="s">
        <v>834</v>
      </c>
      <c r="BH339" s="94" t="s">
        <v>8985</v>
      </c>
      <c r="BI339" s="94" t="str">
        <f t="shared" si="293"/>
        <v>R1H</v>
      </c>
    </row>
    <row r="340" spans="1:61" hidden="1" x14ac:dyDescent="0.3">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8986</v>
      </c>
      <c r="BG340" s="94" t="s">
        <v>835</v>
      </c>
      <c r="BH340" s="94" t="s">
        <v>8986</v>
      </c>
      <c r="BI340" s="94" t="str">
        <f t="shared" si="293"/>
        <v>R1H</v>
      </c>
    </row>
    <row r="341" spans="1:61" hidden="1" x14ac:dyDescent="0.3">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8987</v>
      </c>
      <c r="BG341" s="94" t="s">
        <v>584</v>
      </c>
      <c r="BH341" s="94" t="s">
        <v>8987</v>
      </c>
      <c r="BI341" s="94" t="str">
        <f t="shared" si="293"/>
        <v>R1H</v>
      </c>
    </row>
    <row r="342" spans="1:61" hidden="1" x14ac:dyDescent="0.3">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8988</v>
      </c>
      <c r="BG342" s="94" t="s">
        <v>585</v>
      </c>
      <c r="BH342" s="94" t="s">
        <v>8988</v>
      </c>
      <c r="BI342" s="94" t="str">
        <f t="shared" si="293"/>
        <v>R1H</v>
      </c>
    </row>
    <row r="343" spans="1:61" hidden="1" x14ac:dyDescent="0.3">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3">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3">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3">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3">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3">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3">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3">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3">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3">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3">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3">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3">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3">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3">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3">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3">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3">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3">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3">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3">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3">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3">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3">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3">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9898</v>
      </c>
      <c r="BF367" s="96" t="s">
        <v>9899</v>
      </c>
      <c r="BG367" s="96" t="s">
        <v>9898</v>
      </c>
      <c r="BH367" s="96" t="s">
        <v>9899</v>
      </c>
      <c r="BI367" s="94" t="str">
        <f t="shared" si="293"/>
        <v>R1K</v>
      </c>
    </row>
    <row r="368" spans="1:61" hidden="1" x14ac:dyDescent="0.3">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9896</v>
      </c>
      <c r="BF368" s="96" t="s">
        <v>9048</v>
      </c>
      <c r="BG368" s="96" t="s">
        <v>9896</v>
      </c>
      <c r="BH368" s="96" t="s">
        <v>9048</v>
      </c>
      <c r="BI368" s="94" t="str">
        <f t="shared" si="293"/>
        <v>R1K</v>
      </c>
    </row>
    <row r="369" spans="1:61" hidden="1" x14ac:dyDescent="0.3">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9897</v>
      </c>
      <c r="BF369" s="96" t="s">
        <v>9049</v>
      </c>
      <c r="BG369" s="96" t="s">
        <v>9897</v>
      </c>
      <c r="BH369" s="96" t="s">
        <v>9049</v>
      </c>
      <c r="BI369" s="94" t="str">
        <f t="shared" si="293"/>
        <v>R1K</v>
      </c>
    </row>
    <row r="370" spans="1:61" hidden="1" x14ac:dyDescent="0.3">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9900</v>
      </c>
      <c r="BF370" s="96" t="s">
        <v>1206</v>
      </c>
      <c r="BG370" s="96" t="s">
        <v>9900</v>
      </c>
      <c r="BH370" s="96" t="s">
        <v>1206</v>
      </c>
      <c r="BI370" s="94" t="str">
        <f t="shared" si="293"/>
        <v>R1K</v>
      </c>
    </row>
    <row r="371" spans="1:61" hidden="1" x14ac:dyDescent="0.3">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9903</v>
      </c>
      <c r="BF371" s="96" t="s">
        <v>9904</v>
      </c>
      <c r="BG371" s="96" t="s">
        <v>9903</v>
      </c>
      <c r="BH371" s="96" t="s">
        <v>9904</v>
      </c>
      <c r="BI371" s="94" t="str">
        <f t="shared" si="293"/>
        <v>R1K</v>
      </c>
    </row>
    <row r="372" spans="1:61" hidden="1" x14ac:dyDescent="0.3">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9901</v>
      </c>
      <c r="BF372" s="96" t="s">
        <v>9902</v>
      </c>
      <c r="BG372" s="96" t="s">
        <v>9901</v>
      </c>
      <c r="BH372" s="96" t="s">
        <v>9902</v>
      </c>
      <c r="BI372" s="94" t="str">
        <f t="shared" si="293"/>
        <v>R1K</v>
      </c>
    </row>
    <row r="373" spans="1:61" hidden="1" x14ac:dyDescent="0.3">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9905</v>
      </c>
      <c r="BF373" s="96" t="s">
        <v>9906</v>
      </c>
      <c r="BG373" s="96" t="s">
        <v>9905</v>
      </c>
      <c r="BH373" s="96" t="s">
        <v>9906</v>
      </c>
      <c r="BI373" s="94" t="str">
        <f t="shared" si="293"/>
        <v>R1K</v>
      </c>
    </row>
    <row r="374" spans="1:61" hidden="1" x14ac:dyDescent="0.3">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9907</v>
      </c>
      <c r="BF374" s="96" t="s">
        <v>9908</v>
      </c>
      <c r="BG374" s="96" t="s">
        <v>9907</v>
      </c>
      <c r="BH374" s="96" t="s">
        <v>9908</v>
      </c>
      <c r="BI374" s="94" t="str">
        <f t="shared" si="293"/>
        <v>R1K</v>
      </c>
    </row>
    <row r="375" spans="1:61" hidden="1" x14ac:dyDescent="0.3">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9909</v>
      </c>
      <c r="BF375" s="96" t="s">
        <v>9910</v>
      </c>
      <c r="BG375" s="96" t="s">
        <v>9909</v>
      </c>
      <c r="BH375" s="96" t="s">
        <v>9910</v>
      </c>
      <c r="BI375" s="94" t="str">
        <f t="shared" si="293"/>
        <v>R1K</v>
      </c>
    </row>
    <row r="376" spans="1:61" hidden="1" x14ac:dyDescent="0.3">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10120</v>
      </c>
      <c r="BF376" s="96" t="s">
        <v>5457</v>
      </c>
      <c r="BG376" s="96" t="s">
        <v>10120</v>
      </c>
      <c r="BH376" s="96" t="s">
        <v>5457</v>
      </c>
      <c r="BI376" s="94" t="str">
        <f t="shared" si="293"/>
        <v>R1L</v>
      </c>
    </row>
    <row r="377" spans="1:61" hidden="1" x14ac:dyDescent="0.3">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10121</v>
      </c>
      <c r="BF377" s="96" t="s">
        <v>2182</v>
      </c>
      <c r="BG377" s="96" t="s">
        <v>10121</v>
      </c>
      <c r="BH377" s="96" t="s">
        <v>2182</v>
      </c>
      <c r="BI377" s="94" t="str">
        <f t="shared" si="293"/>
        <v>R1L</v>
      </c>
    </row>
    <row r="378" spans="1:61" hidden="1" x14ac:dyDescent="0.3">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10122</v>
      </c>
      <c r="BF378" s="96" t="s">
        <v>10123</v>
      </c>
      <c r="BG378" s="96" t="s">
        <v>10122</v>
      </c>
      <c r="BH378" s="96" t="s">
        <v>10123</v>
      </c>
      <c r="BI378" s="94" t="str">
        <f t="shared" si="293"/>
        <v>R1L</v>
      </c>
    </row>
    <row r="379" spans="1:61" hidden="1" x14ac:dyDescent="0.3">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10124</v>
      </c>
      <c r="BF379" s="96" t="s">
        <v>8574</v>
      </c>
      <c r="BG379" s="96" t="s">
        <v>10124</v>
      </c>
      <c r="BH379" s="96" t="s">
        <v>8574</v>
      </c>
      <c r="BI379" s="94" t="str">
        <f t="shared" si="293"/>
        <v>R1L</v>
      </c>
    </row>
    <row r="380" spans="1:61" hidden="1" x14ac:dyDescent="0.3">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10125</v>
      </c>
      <c r="BF380" s="96" t="s">
        <v>8566</v>
      </c>
      <c r="BG380" s="96" t="s">
        <v>10125</v>
      </c>
      <c r="BH380" s="96" t="s">
        <v>8566</v>
      </c>
      <c r="BI380" s="94" t="str">
        <f t="shared" si="293"/>
        <v>R1L</v>
      </c>
    </row>
    <row r="381" spans="1:61" hidden="1" x14ac:dyDescent="0.3">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10126</v>
      </c>
      <c r="BF381" s="96" t="s">
        <v>10127</v>
      </c>
      <c r="BG381" s="96" t="s">
        <v>10126</v>
      </c>
      <c r="BH381" s="96" t="s">
        <v>10127</v>
      </c>
      <c r="BI381" s="94" t="str">
        <f t="shared" si="293"/>
        <v>R1L</v>
      </c>
    </row>
    <row r="382" spans="1:61" hidden="1" x14ac:dyDescent="0.3">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10128</v>
      </c>
      <c r="BF382" s="96" t="s">
        <v>8572</v>
      </c>
      <c r="BG382" s="96" t="s">
        <v>10128</v>
      </c>
      <c r="BH382" s="96" t="s">
        <v>8572</v>
      </c>
      <c r="BI382" s="94" t="str">
        <f t="shared" si="293"/>
        <v>R1L</v>
      </c>
    </row>
    <row r="383" spans="1:61" hidden="1" x14ac:dyDescent="0.3">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10129</v>
      </c>
      <c r="BF383" s="96" t="s">
        <v>2166</v>
      </c>
      <c r="BG383" s="96" t="s">
        <v>10129</v>
      </c>
      <c r="BH383" s="96" t="s">
        <v>2166</v>
      </c>
      <c r="BI383" s="94" t="str">
        <f t="shared" si="293"/>
        <v>R1L</v>
      </c>
    </row>
    <row r="384" spans="1:61" hidden="1" x14ac:dyDescent="0.3">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10130</v>
      </c>
      <c r="BF384" s="96" t="s">
        <v>2190</v>
      </c>
      <c r="BG384" s="96" t="s">
        <v>10130</v>
      </c>
      <c r="BH384" s="96" t="s">
        <v>2190</v>
      </c>
      <c r="BI384" s="94" t="str">
        <f t="shared" si="293"/>
        <v>R1L</v>
      </c>
    </row>
    <row r="385" spans="1:61" hidden="1" x14ac:dyDescent="0.3">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10131</v>
      </c>
      <c r="BF385" s="96" t="s">
        <v>10132</v>
      </c>
      <c r="BG385" s="96" t="s">
        <v>10131</v>
      </c>
      <c r="BH385" s="96" t="s">
        <v>10132</v>
      </c>
      <c r="BI385" s="94" t="str">
        <f t="shared" si="293"/>
        <v>R1L</v>
      </c>
    </row>
    <row r="386" spans="1:61" hidden="1" x14ac:dyDescent="0.3">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10133</v>
      </c>
      <c r="BF386" s="96" t="s">
        <v>8570</v>
      </c>
      <c r="BG386" s="96" t="s">
        <v>10133</v>
      </c>
      <c r="BH386" s="96" t="s">
        <v>8570</v>
      </c>
      <c r="BI386" s="94" t="str">
        <f t="shared" si="293"/>
        <v>R1L</v>
      </c>
    </row>
    <row r="387" spans="1:61" hidden="1" x14ac:dyDescent="0.3">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10134</v>
      </c>
      <c r="BF387" s="96" t="s">
        <v>8576</v>
      </c>
      <c r="BG387" s="96" t="s">
        <v>10134</v>
      </c>
      <c r="BH387" s="96" t="s">
        <v>8576</v>
      </c>
      <c r="BI387" s="94" t="str">
        <f t="shared" si="293"/>
        <v>R1L</v>
      </c>
    </row>
    <row r="388" spans="1:61" hidden="1" x14ac:dyDescent="0.3">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10135</v>
      </c>
      <c r="BF388" s="96" t="s">
        <v>9686</v>
      </c>
      <c r="BG388" s="96" t="s">
        <v>10135</v>
      </c>
      <c r="BH388" s="96" t="s">
        <v>9686</v>
      </c>
      <c r="BI388" s="94" t="str">
        <f t="shared" si="293"/>
        <v>R1L</v>
      </c>
    </row>
    <row r="389" spans="1:61" hidden="1" x14ac:dyDescent="0.3">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10136</v>
      </c>
      <c r="BF389" s="96" t="s">
        <v>5439</v>
      </c>
      <c r="BG389" s="96" t="s">
        <v>10136</v>
      </c>
      <c r="BH389" s="96" t="s">
        <v>5439</v>
      </c>
      <c r="BI389" s="94" t="str">
        <f t="shared" si="293"/>
        <v>R1L</v>
      </c>
    </row>
    <row r="390" spans="1:61" hidden="1" x14ac:dyDescent="0.3">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10137</v>
      </c>
      <c r="BF390" s="96" t="s">
        <v>9689</v>
      </c>
      <c r="BG390" s="96" t="s">
        <v>10137</v>
      </c>
      <c r="BH390" s="96" t="s">
        <v>9689</v>
      </c>
      <c r="BI390" s="94" t="str">
        <f t="shared" si="293"/>
        <v>R1L</v>
      </c>
    </row>
    <row r="391" spans="1:61" hidden="1" x14ac:dyDescent="0.3">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10150</v>
      </c>
      <c r="BF391" s="96" t="s">
        <v>10151</v>
      </c>
      <c r="BG391" s="96" t="s">
        <v>10152</v>
      </c>
      <c r="BH391" s="96" t="s">
        <v>10151</v>
      </c>
      <c r="BI391" s="94" t="str">
        <f t="shared" si="293"/>
        <v>R1L</v>
      </c>
    </row>
    <row r="392" spans="1:61" hidden="1" x14ac:dyDescent="0.3">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10138</v>
      </c>
      <c r="BF392" s="96" t="s">
        <v>5431</v>
      </c>
      <c r="BG392" s="96" t="s">
        <v>10138</v>
      </c>
      <c r="BH392" s="96" t="s">
        <v>5431</v>
      </c>
      <c r="BI392" s="94" t="str">
        <f t="shared" si="293"/>
        <v>R1L</v>
      </c>
    </row>
    <row r="393" spans="1:61" hidden="1" x14ac:dyDescent="0.3">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10139</v>
      </c>
      <c r="BF393" s="96" t="s">
        <v>5419</v>
      </c>
      <c r="BG393" s="96" t="s">
        <v>10139</v>
      </c>
      <c r="BH393" s="96" t="s">
        <v>5419</v>
      </c>
      <c r="BI393" s="94" t="str">
        <f t="shared" si="293"/>
        <v>R1L</v>
      </c>
    </row>
    <row r="394" spans="1:61" hidden="1" x14ac:dyDescent="0.3">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10140</v>
      </c>
      <c r="BF394" s="96" t="s">
        <v>5506</v>
      </c>
      <c r="BG394" s="96" t="s">
        <v>10140</v>
      </c>
      <c r="BH394" s="96" t="s">
        <v>5506</v>
      </c>
      <c r="BI394" s="94" t="str">
        <f t="shared" si="293"/>
        <v>R1L</v>
      </c>
    </row>
    <row r="395" spans="1:61" hidden="1" x14ac:dyDescent="0.3">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10141</v>
      </c>
      <c r="BF395" s="96" t="s">
        <v>1826</v>
      </c>
      <c r="BG395" s="96" t="s">
        <v>10141</v>
      </c>
      <c r="BH395" s="96" t="s">
        <v>1826</v>
      </c>
      <c r="BI395" s="94" t="str">
        <f t="shared" si="293"/>
        <v>R1L</v>
      </c>
    </row>
    <row r="396" spans="1:61" hidden="1" x14ac:dyDescent="0.3">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10142</v>
      </c>
      <c r="BF396" s="96" t="s">
        <v>8568</v>
      </c>
      <c r="BG396" s="96" t="s">
        <v>10142</v>
      </c>
      <c r="BH396" s="96" t="s">
        <v>8568</v>
      </c>
      <c r="BI396" s="94" t="str">
        <f t="shared" si="293"/>
        <v>R1L</v>
      </c>
    </row>
    <row r="397" spans="1:61" hidden="1" x14ac:dyDescent="0.3">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10143</v>
      </c>
      <c r="BF397" s="96" t="s">
        <v>5441</v>
      </c>
      <c r="BG397" s="96" t="s">
        <v>10143</v>
      </c>
      <c r="BH397" s="96" t="s">
        <v>5441</v>
      </c>
      <c r="BI397" s="94" t="str">
        <f t="shared" si="293"/>
        <v>R1L</v>
      </c>
    </row>
    <row r="398" spans="1:61" hidden="1" x14ac:dyDescent="0.3">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10144</v>
      </c>
      <c r="BF398" s="96" t="s">
        <v>10145</v>
      </c>
      <c r="BG398" s="96" t="s">
        <v>10144</v>
      </c>
      <c r="BH398" s="96" t="s">
        <v>10145</v>
      </c>
      <c r="BI398" s="94" t="str">
        <f t="shared" si="293"/>
        <v>R1L</v>
      </c>
    </row>
    <row r="399" spans="1:61" hidden="1" x14ac:dyDescent="0.3">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6853</v>
      </c>
      <c r="BG399" s="94" t="s">
        <v>94</v>
      </c>
      <c r="BH399" s="94" t="s">
        <v>6853</v>
      </c>
      <c r="BI399" s="94" t="str">
        <f t="shared" si="293"/>
        <v>RA2</v>
      </c>
    </row>
    <row r="400" spans="1:61" hidden="1" x14ac:dyDescent="0.3">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5701</v>
      </c>
      <c r="BG400" s="94" t="s">
        <v>95</v>
      </c>
      <c r="BH400" s="94" t="s">
        <v>5701</v>
      </c>
      <c r="BI400" s="94" t="str">
        <f t="shared" si="293"/>
        <v>RA2</v>
      </c>
    </row>
    <row r="401" spans="1:61" hidden="1" x14ac:dyDescent="0.3">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6847</v>
      </c>
      <c r="BG401" s="94" t="s">
        <v>326</v>
      </c>
      <c r="BH401" s="94" t="s">
        <v>6847</v>
      </c>
      <c r="BI401" s="94" t="str">
        <f t="shared" si="293"/>
        <v>RA2</v>
      </c>
    </row>
    <row r="402" spans="1:61" hidden="1" x14ac:dyDescent="0.3">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6845</v>
      </c>
      <c r="BG402" s="94" t="s">
        <v>327</v>
      </c>
      <c r="BH402" s="94" t="s">
        <v>6845</v>
      </c>
      <c r="BI402" s="94" t="str">
        <f t="shared" si="293"/>
        <v>RA2</v>
      </c>
    </row>
    <row r="403" spans="1:61" hidden="1" x14ac:dyDescent="0.3">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8989</v>
      </c>
      <c r="BG403" s="94" t="s">
        <v>328</v>
      </c>
      <c r="BH403" s="94" t="s">
        <v>8989</v>
      </c>
      <c r="BI403" s="94" t="str">
        <f t="shared" si="293"/>
        <v>RA3</v>
      </c>
    </row>
    <row r="404" spans="1:61" hidden="1" x14ac:dyDescent="0.3">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8990</v>
      </c>
      <c r="BG404" s="94" t="s">
        <v>329</v>
      </c>
      <c r="BH404" s="94" t="s">
        <v>8990</v>
      </c>
      <c r="BI404" s="94" t="str">
        <f t="shared" si="293"/>
        <v>RA3</v>
      </c>
    </row>
    <row r="405" spans="1:61" hidden="1" x14ac:dyDescent="0.3">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8991</v>
      </c>
      <c r="BG405" s="94" t="s">
        <v>330</v>
      </c>
      <c r="BH405" s="94" t="s">
        <v>8991</v>
      </c>
      <c r="BI405" s="94" t="str">
        <f t="shared" si="293"/>
        <v>RA4</v>
      </c>
    </row>
    <row r="406" spans="1:61" hidden="1" x14ac:dyDescent="0.3">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8992</v>
      </c>
      <c r="BG406" s="94" t="s">
        <v>331</v>
      </c>
      <c r="BH406" s="94" t="s">
        <v>8992</v>
      </c>
      <c r="BI406" s="94" t="str">
        <f t="shared" si="293"/>
        <v>RA7</v>
      </c>
    </row>
    <row r="407" spans="1:61" hidden="1" x14ac:dyDescent="0.3">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8993</v>
      </c>
      <c r="BG407" s="94" t="s">
        <v>332</v>
      </c>
      <c r="BH407" s="94" t="s">
        <v>8993</v>
      </c>
      <c r="BI407" s="94" t="str">
        <f t="shared" si="293"/>
        <v>RA7</v>
      </c>
    </row>
    <row r="408" spans="1:61" hidden="1" x14ac:dyDescent="0.3">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8994</v>
      </c>
      <c r="BG408" s="94" t="s">
        <v>333</v>
      </c>
      <c r="BH408" s="94" t="s">
        <v>8994</v>
      </c>
      <c r="BI408" s="94" t="str">
        <f t="shared" si="293"/>
        <v>RA7</v>
      </c>
    </row>
    <row r="409" spans="1:61" hidden="1" x14ac:dyDescent="0.3">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8995</v>
      </c>
      <c r="BG409" s="94" t="s">
        <v>334</v>
      </c>
      <c r="BH409" s="94" t="s">
        <v>8995</v>
      </c>
      <c r="BI409" s="94" t="str">
        <f t="shared" si="293"/>
        <v>RA7</v>
      </c>
    </row>
    <row r="410" spans="1:61" hidden="1" x14ac:dyDescent="0.3">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8996</v>
      </c>
      <c r="BG410" s="94" t="s">
        <v>335</v>
      </c>
      <c r="BH410" s="94" t="s">
        <v>8996</v>
      </c>
      <c r="BI410" s="94" t="str">
        <f t="shared" si="293"/>
        <v>RA7</v>
      </c>
    </row>
    <row r="411" spans="1:61" hidden="1" x14ac:dyDescent="0.3">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4822</v>
      </c>
      <c r="BG411" s="94" t="s">
        <v>336</v>
      </c>
      <c r="BH411" s="94" t="s">
        <v>4822</v>
      </c>
      <c r="BI411" s="94" t="str">
        <f t="shared" si="293"/>
        <v>RA7</v>
      </c>
    </row>
    <row r="412" spans="1:61" hidden="1" x14ac:dyDescent="0.3">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8997</v>
      </c>
      <c r="BG412" s="94" t="s">
        <v>587</v>
      </c>
      <c r="BH412" s="94" t="s">
        <v>8997</v>
      </c>
      <c r="BI412" s="94" t="str">
        <f t="shared" si="293"/>
        <v>RA7</v>
      </c>
    </row>
    <row r="413" spans="1:61" hidden="1" x14ac:dyDescent="0.3">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8998</v>
      </c>
      <c r="BG413" s="94" t="s">
        <v>881</v>
      </c>
      <c r="BH413" s="94" t="s">
        <v>8998</v>
      </c>
      <c r="BI413" s="94" t="str">
        <f t="shared" si="293"/>
        <v>RA7</v>
      </c>
    </row>
    <row r="414" spans="1:61" hidden="1" x14ac:dyDescent="0.3">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3">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8999</v>
      </c>
      <c r="BG415" s="94" t="s">
        <v>589</v>
      </c>
      <c r="BH415" s="94" t="s">
        <v>8999</v>
      </c>
      <c r="BI415" s="94" t="str">
        <f t="shared" si="293"/>
        <v>RA7</v>
      </c>
    </row>
    <row r="416" spans="1:61" hidden="1" x14ac:dyDescent="0.3">
      <c r="A416" s="28" t="s">
        <v>60</v>
      </c>
      <c r="B416" s="28" t="s">
        <v>60</v>
      </c>
      <c r="D416" s="45" t="s">
        <v>60</v>
      </c>
      <c r="E416" s="40" t="s">
        <v>60</v>
      </c>
      <c r="F416" s="45" t="s">
        <v>60</v>
      </c>
      <c r="G416" s="40" t="s">
        <v>60</v>
      </c>
      <c r="H416" s="40" t="s">
        <v>60</v>
      </c>
      <c r="I416" s="40" t="s">
        <v>10244</v>
      </c>
      <c r="U416" s="40" t="s">
        <v>10060</v>
      </c>
      <c r="AU416" s="28">
        <f>SUM(AU216:AU414)</f>
        <v>0</v>
      </c>
      <c r="AW416" s="28">
        <f>SUM(AW216:AW415)</f>
        <v>0</v>
      </c>
      <c r="AX416" s="28">
        <f>SUM(AX216:AX415)</f>
        <v>0</v>
      </c>
      <c r="BD416" t="str">
        <f t="shared" si="292"/>
        <v>RA9ASHBURTON AND BUCKFASTLEIGH HOSPITAL</v>
      </c>
      <c r="BE416" s="94" t="s">
        <v>10013</v>
      </c>
      <c r="BF416" s="94" t="s">
        <v>2684</v>
      </c>
      <c r="BG416" s="94" t="s">
        <v>10013</v>
      </c>
      <c r="BH416" s="94" t="s">
        <v>2684</v>
      </c>
      <c r="BI416" s="94" t="str">
        <f t="shared" si="293"/>
        <v>RA9</v>
      </c>
    </row>
    <row r="417" spans="1:61" hidden="1" x14ac:dyDescent="0.3">
      <c r="E417" s="40" t="s">
        <v>1186</v>
      </c>
      <c r="F417" s="28" t="s">
        <v>1184</v>
      </c>
      <c r="G417" s="40" t="s">
        <v>1185</v>
      </c>
      <c r="H417" s="40" t="s">
        <v>10246</v>
      </c>
      <c r="I417" s="40" t="s">
        <v>10245</v>
      </c>
      <c r="J417" s="40" t="s">
        <v>8097</v>
      </c>
      <c r="K417" s="40" t="s">
        <v>8098</v>
      </c>
      <c r="L417" s="40" t="s">
        <v>8101</v>
      </c>
      <c r="AK417" s="28">
        <f>SUM(AK216:AK415)</f>
        <v>1</v>
      </c>
      <c r="AM417" s="28">
        <f t="shared" ref="AM417:AO417" si="439">SUM(AM216:AM415)</f>
        <v>4</v>
      </c>
      <c r="AN417" s="28">
        <f t="shared" si="439"/>
        <v>1</v>
      </c>
      <c r="AO417" s="28">
        <f t="shared" si="439"/>
        <v>12</v>
      </c>
      <c r="AW417" s="28" t="s">
        <v>10230</v>
      </c>
      <c r="AX417" s="28" t="s">
        <v>10249</v>
      </c>
      <c r="BD417" t="str">
        <f t="shared" si="292"/>
        <v>RA9BOVEY TRACEY HOSPITAL</v>
      </c>
      <c r="BE417" s="94" t="s">
        <v>10014</v>
      </c>
      <c r="BF417" s="94" t="s">
        <v>2700</v>
      </c>
      <c r="BG417" s="94" t="s">
        <v>10014</v>
      </c>
      <c r="BH417" s="94" t="s">
        <v>2700</v>
      </c>
      <c r="BI417" s="94" t="str">
        <f t="shared" si="293"/>
        <v>RA9</v>
      </c>
    </row>
    <row r="418" spans="1:61" hidden="1" x14ac:dyDescent="0.3">
      <c r="A418" s="28" t="s">
        <v>13</v>
      </c>
      <c r="B418" s="28" t="s">
        <v>14</v>
      </c>
      <c r="D418" s="28" t="s">
        <v>364</v>
      </c>
      <c r="BD418" t="str">
        <f t="shared" si="292"/>
        <v xml:space="preserve">RA9BRIXHAM HOSPITAL </v>
      </c>
      <c r="BE418" s="94" t="s">
        <v>10015</v>
      </c>
      <c r="BF418" s="94" t="s">
        <v>10016</v>
      </c>
      <c r="BG418" s="94" t="s">
        <v>10015</v>
      </c>
      <c r="BH418" s="94" t="s">
        <v>10016</v>
      </c>
      <c r="BI418" s="94" t="str">
        <f t="shared" si="293"/>
        <v>RA9</v>
      </c>
    </row>
    <row r="419" spans="1:61" hidden="1" x14ac:dyDescent="0.3">
      <c r="AK419" s="28" t="s">
        <v>10235</v>
      </c>
      <c r="AM419" s="28" t="s">
        <v>10236</v>
      </c>
      <c r="AN419" s="28" t="s">
        <v>10237</v>
      </c>
      <c r="AO419" s="28" t="s">
        <v>10238</v>
      </c>
      <c r="BD419" t="str">
        <f t="shared" ref="BD419:BD482" si="440">CONCATENATE(LEFT(BE419, 3),BF419)</f>
        <v>RA9DARTMOUTH HOSPITAL</v>
      </c>
      <c r="BE419" s="94" t="s">
        <v>10017</v>
      </c>
      <c r="BF419" s="94" t="s">
        <v>2686</v>
      </c>
      <c r="BG419" s="94" t="s">
        <v>10017</v>
      </c>
      <c r="BH419" s="94" t="s">
        <v>2686</v>
      </c>
      <c r="BI419" s="94" t="str">
        <f t="shared" ref="BI419:BI482" si="441">LEFT(BG419,3)</f>
        <v>RA9</v>
      </c>
    </row>
    <row r="420" spans="1:61" hidden="1" x14ac:dyDescent="0.3">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10018</v>
      </c>
      <c r="BF420" s="94" t="s">
        <v>2688</v>
      </c>
      <c r="BG420" s="94" t="s">
        <v>10018</v>
      </c>
      <c r="BH420" s="94" t="s">
        <v>2688</v>
      </c>
      <c r="BI420" s="94" t="str">
        <f t="shared" si="441"/>
        <v>RA9</v>
      </c>
    </row>
    <row r="421" spans="1:61" ht="12.75" hidden="1" customHeight="1" x14ac:dyDescent="0.3">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10019</v>
      </c>
      <c r="BF421" s="94" t="s">
        <v>2690</v>
      </c>
      <c r="BG421" s="94" t="s">
        <v>10019</v>
      </c>
      <c r="BH421" s="94" t="s">
        <v>2690</v>
      </c>
      <c r="BI421" s="94" t="str">
        <f t="shared" si="441"/>
        <v>RA9</v>
      </c>
    </row>
    <row r="422" spans="1:61" hidden="1" x14ac:dyDescent="0.3">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10020</v>
      </c>
      <c r="BF422" s="94" t="s">
        <v>2676</v>
      </c>
      <c r="BG422" s="94" t="s">
        <v>10020</v>
      </c>
      <c r="BH422" s="94" t="s">
        <v>2676</v>
      </c>
      <c r="BI422" s="94" t="str">
        <f t="shared" si="441"/>
        <v>RA9</v>
      </c>
    </row>
    <row r="423" spans="1:61" hidden="1" x14ac:dyDescent="0.3">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10021</v>
      </c>
      <c r="BF423" s="94" t="s">
        <v>2692</v>
      </c>
      <c r="BG423" s="94" t="s">
        <v>10021</v>
      </c>
      <c r="BH423" s="94" t="s">
        <v>2692</v>
      </c>
      <c r="BI423" s="94" t="str">
        <f t="shared" si="441"/>
        <v>RA9</v>
      </c>
    </row>
    <row r="424" spans="1:61" hidden="1" x14ac:dyDescent="0.3">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5541</v>
      </c>
      <c r="BG424" s="94" t="s">
        <v>65</v>
      </c>
      <c r="BH424" s="94" t="s">
        <v>5541</v>
      </c>
      <c r="BI424" s="94" t="str">
        <f t="shared" si="441"/>
        <v>RA9</v>
      </c>
    </row>
    <row r="425" spans="1:61" hidden="1" x14ac:dyDescent="0.3">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10022</v>
      </c>
      <c r="BF425" s="94" t="s">
        <v>2694</v>
      </c>
      <c r="BG425" s="94" t="s">
        <v>10022</v>
      </c>
      <c r="BH425" s="94" t="s">
        <v>2694</v>
      </c>
      <c r="BI425" s="94" t="str">
        <f t="shared" si="441"/>
        <v>RA9</v>
      </c>
    </row>
    <row r="426" spans="1:61" hidden="1" x14ac:dyDescent="0.3">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9000</v>
      </c>
      <c r="BG426" s="94" t="s">
        <v>66</v>
      </c>
      <c r="BH426" s="94" t="s">
        <v>9000</v>
      </c>
      <c r="BI426" s="94" t="str">
        <f t="shared" si="441"/>
        <v>RAE</v>
      </c>
    </row>
    <row r="427" spans="1:61" hidden="1" x14ac:dyDescent="0.3">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6794</v>
      </c>
      <c r="BG427" s="94" t="s">
        <v>67</v>
      </c>
      <c r="BH427" s="94" t="s">
        <v>6794</v>
      </c>
      <c r="BI427" s="94" t="str">
        <f t="shared" si="441"/>
        <v>RAE</v>
      </c>
    </row>
    <row r="428" spans="1:61" hidden="1" x14ac:dyDescent="0.3">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8669</v>
      </c>
      <c r="BF428" s="94" t="s">
        <v>1312</v>
      </c>
      <c r="BG428" s="94" t="s">
        <v>8669</v>
      </c>
      <c r="BH428" s="94" t="s">
        <v>1312</v>
      </c>
      <c r="BI428" s="94" t="str">
        <f t="shared" si="441"/>
        <v>RAJ</v>
      </c>
    </row>
    <row r="429" spans="1:61" hidden="1" x14ac:dyDescent="0.3">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3">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9001</v>
      </c>
      <c r="BG430" s="94" t="s">
        <v>69</v>
      </c>
      <c r="BH430" s="94" t="s">
        <v>9001</v>
      </c>
      <c r="BI430" s="94" t="str">
        <f t="shared" si="441"/>
        <v>RAJ</v>
      </c>
    </row>
    <row r="431" spans="1:61" hidden="1" x14ac:dyDescent="0.3">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9862</v>
      </c>
      <c r="BF431" s="97" t="s">
        <v>9593</v>
      </c>
      <c r="BG431" s="97" t="s">
        <v>9862</v>
      </c>
      <c r="BH431" s="97" t="s">
        <v>9593</v>
      </c>
      <c r="BI431" s="94" t="str">
        <f t="shared" si="441"/>
        <v>RAL</v>
      </c>
    </row>
    <row r="432" spans="1:61" hidden="1" x14ac:dyDescent="0.3">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9863</v>
      </c>
      <c r="BF432" s="97" t="s">
        <v>4004</v>
      </c>
      <c r="BG432" s="97" t="s">
        <v>9863</v>
      </c>
      <c r="BH432" s="97" t="s">
        <v>4004</v>
      </c>
      <c r="BI432" s="94" t="str">
        <f t="shared" si="441"/>
        <v>RAL</v>
      </c>
    </row>
    <row r="433" spans="4:61" hidden="1" x14ac:dyDescent="0.3">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4010</v>
      </c>
      <c r="BG433" s="94" t="s">
        <v>70</v>
      </c>
      <c r="BH433" s="94" t="s">
        <v>4010</v>
      </c>
      <c r="BI433" s="94" t="str">
        <f t="shared" si="441"/>
        <v>RAL</v>
      </c>
    </row>
    <row r="434" spans="4:61" hidden="1" x14ac:dyDescent="0.3">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4012</v>
      </c>
      <c r="BG434" s="94" t="s">
        <v>71</v>
      </c>
      <c r="BH434" s="94" t="s">
        <v>4012</v>
      </c>
      <c r="BI434" s="94" t="str">
        <f t="shared" si="441"/>
        <v>RAL</v>
      </c>
    </row>
    <row r="435" spans="4:61" hidden="1" x14ac:dyDescent="0.3">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7273</v>
      </c>
      <c r="BG435" s="94" t="s">
        <v>72</v>
      </c>
      <c r="BH435" s="94" t="s">
        <v>7273</v>
      </c>
      <c r="BI435" s="94" t="str">
        <f t="shared" si="441"/>
        <v>RAL</v>
      </c>
    </row>
    <row r="436" spans="4:61" ht="12.75" hidden="1" customHeight="1" x14ac:dyDescent="0.3">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6782</v>
      </c>
      <c r="BG436" s="94" t="s">
        <v>73</v>
      </c>
      <c r="BH436" s="94" t="s">
        <v>6782</v>
      </c>
      <c r="BI436" s="94" t="str">
        <f t="shared" si="441"/>
        <v>RAL</v>
      </c>
    </row>
    <row r="437" spans="4:61" hidden="1" x14ac:dyDescent="0.3">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8894</v>
      </c>
      <c r="BG437" s="94" t="s">
        <v>74</v>
      </c>
      <c r="BH437" s="94" t="s">
        <v>8894</v>
      </c>
      <c r="BI437" s="94" t="str">
        <f t="shared" si="441"/>
        <v>RAL</v>
      </c>
    </row>
    <row r="438" spans="4:61" hidden="1" x14ac:dyDescent="0.3">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8836</v>
      </c>
      <c r="BG438" s="94" t="s">
        <v>75</v>
      </c>
      <c r="BH438" s="94" t="s">
        <v>8836</v>
      </c>
      <c r="BI438" s="94" t="str">
        <f t="shared" si="441"/>
        <v>RAL</v>
      </c>
    </row>
    <row r="439" spans="4:61" hidden="1" x14ac:dyDescent="0.3">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9002</v>
      </c>
      <c r="BG439" s="94" t="s">
        <v>77</v>
      </c>
      <c r="BH439" s="94" t="s">
        <v>9002</v>
      </c>
      <c r="BI439" s="94" t="str">
        <f t="shared" si="441"/>
        <v>RAL</v>
      </c>
    </row>
    <row r="440" spans="4:61" hidden="1" x14ac:dyDescent="0.3">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9003</v>
      </c>
      <c r="BG440" s="94" t="s">
        <v>78</v>
      </c>
      <c r="BH440" s="94" t="s">
        <v>9003</v>
      </c>
      <c r="BI440" s="94" t="str">
        <f t="shared" si="441"/>
        <v>RAL</v>
      </c>
    </row>
    <row r="441" spans="4:61" hidden="1" x14ac:dyDescent="0.3">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9004</v>
      </c>
      <c r="BG441" s="94" t="s">
        <v>79</v>
      </c>
      <c r="BH441" s="94" t="s">
        <v>9004</v>
      </c>
      <c r="BI441" s="94" t="str">
        <f t="shared" si="441"/>
        <v>RAN</v>
      </c>
    </row>
    <row r="442" spans="4:61" hidden="1" x14ac:dyDescent="0.3">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9005</v>
      </c>
      <c r="BG442" s="94" t="s">
        <v>80</v>
      </c>
      <c r="BH442" s="94" t="s">
        <v>9005</v>
      </c>
      <c r="BI442" s="94" t="str">
        <f t="shared" si="441"/>
        <v>RAN</v>
      </c>
    </row>
    <row r="443" spans="4:61" hidden="1" x14ac:dyDescent="0.3">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9006</v>
      </c>
      <c r="BG443" s="94" t="s">
        <v>779</v>
      </c>
      <c r="BH443" s="94" t="s">
        <v>9006</v>
      </c>
      <c r="BI443" s="94" t="str">
        <f t="shared" si="441"/>
        <v>RAP</v>
      </c>
    </row>
    <row r="444" spans="4:61" hidden="1" x14ac:dyDescent="0.3">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9007</v>
      </c>
      <c r="BG444" s="94" t="s">
        <v>780</v>
      </c>
      <c r="BH444" s="94" t="s">
        <v>9007</v>
      </c>
      <c r="BI444" s="94" t="str">
        <f t="shared" si="441"/>
        <v>RAP</v>
      </c>
    </row>
    <row r="445" spans="4:61" hidden="1" x14ac:dyDescent="0.3">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3">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9008</v>
      </c>
      <c r="BG446" s="94" t="s">
        <v>782</v>
      </c>
      <c r="BH446" s="94" t="s">
        <v>9008</v>
      </c>
      <c r="BI446" s="94" t="str">
        <f t="shared" si="441"/>
        <v>RAS</v>
      </c>
    </row>
    <row r="447" spans="4:61" hidden="1" x14ac:dyDescent="0.3">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3">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3">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3">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3">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3">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3">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3">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3">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3">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3">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3">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8818</v>
      </c>
      <c r="BF458" s="94" t="s">
        <v>9010</v>
      </c>
      <c r="BG458" s="94" t="s">
        <v>8818</v>
      </c>
      <c r="BH458" s="94" t="s">
        <v>9010</v>
      </c>
      <c r="BI458" s="94" t="str">
        <f t="shared" si="441"/>
        <v>RAT</v>
      </c>
    </row>
    <row r="459" spans="4:61" hidden="1" x14ac:dyDescent="0.3">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3">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3">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3">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3">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3">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8817</v>
      </c>
      <c r="BF464" s="94" t="s">
        <v>9011</v>
      </c>
      <c r="BG464" s="94" t="s">
        <v>8817</v>
      </c>
      <c r="BH464" s="94" t="s">
        <v>9011</v>
      </c>
      <c r="BI464" s="94" t="str">
        <f t="shared" si="441"/>
        <v>RAT</v>
      </c>
    </row>
    <row r="465" spans="4:61" hidden="1" x14ac:dyDescent="0.3">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3">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3">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3">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3">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3">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8764</v>
      </c>
      <c r="BF470" s="94" t="s">
        <v>8765</v>
      </c>
      <c r="BG470" s="94" t="s">
        <v>8764</v>
      </c>
      <c r="BH470" s="94" t="s">
        <v>8765</v>
      </c>
      <c r="BI470" s="94" t="str">
        <f t="shared" si="441"/>
        <v>RAT</v>
      </c>
    </row>
    <row r="471" spans="4:61" hidden="1" x14ac:dyDescent="0.3">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3">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3">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3">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3">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3">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8820</v>
      </c>
      <c r="BF476" s="94" t="s">
        <v>10263</v>
      </c>
      <c r="BG476" s="94" t="s">
        <v>8820</v>
      </c>
      <c r="BH476" s="94" t="s">
        <v>10263</v>
      </c>
      <c r="BI476" s="94" t="str">
        <f t="shared" si="441"/>
        <v>RAT</v>
      </c>
    </row>
    <row r="477" spans="4:61" hidden="1" x14ac:dyDescent="0.3">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3">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3">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3">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3">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3">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3">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3">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3">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3">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3">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8766</v>
      </c>
      <c r="BF487" s="94" t="s">
        <v>8767</v>
      </c>
      <c r="BG487" s="94" t="s">
        <v>8766</v>
      </c>
      <c r="BH487" s="94" t="s">
        <v>8767</v>
      </c>
      <c r="BI487" s="94" t="str">
        <f t="shared" si="700"/>
        <v>RAT</v>
      </c>
    </row>
    <row r="488" spans="4:61" hidden="1" x14ac:dyDescent="0.3">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3">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3">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8768</v>
      </c>
      <c r="BF490" s="94" t="s">
        <v>5441</v>
      </c>
      <c r="BG490" s="94" t="s">
        <v>8768</v>
      </c>
      <c r="BH490" s="94" t="s">
        <v>5441</v>
      </c>
      <c r="BI490" s="94" t="str">
        <f t="shared" si="700"/>
        <v>RAT</v>
      </c>
    </row>
    <row r="491" spans="4:61" hidden="1" x14ac:dyDescent="0.3">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3">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3">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3">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3">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3832</v>
      </c>
      <c r="BG495" s="94" t="s">
        <v>783</v>
      </c>
      <c r="BH495" s="94" t="s">
        <v>3832</v>
      </c>
      <c r="BI495" s="94" t="str">
        <f t="shared" si="700"/>
        <v>RAX</v>
      </c>
    </row>
    <row r="496" spans="4:61" hidden="1" x14ac:dyDescent="0.3">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9012</v>
      </c>
      <c r="BG496" s="94" t="s">
        <v>784</v>
      </c>
      <c r="BH496" s="94" t="s">
        <v>9012</v>
      </c>
      <c r="BI496" s="94" t="str">
        <f t="shared" si="700"/>
        <v>RBA</v>
      </c>
    </row>
    <row r="497" spans="4:61" hidden="1" x14ac:dyDescent="0.3">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9013</v>
      </c>
      <c r="BG497" s="94" t="s">
        <v>785</v>
      </c>
      <c r="BH497" s="94" t="s">
        <v>9013</v>
      </c>
      <c r="BI497" s="94" t="str">
        <f t="shared" si="700"/>
        <v>RBA</v>
      </c>
    </row>
    <row r="498" spans="4:61" hidden="1" x14ac:dyDescent="0.3">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3">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9014</v>
      </c>
      <c r="BG499" s="94" t="s">
        <v>787</v>
      </c>
      <c r="BH499" s="94" t="s">
        <v>9014</v>
      </c>
      <c r="BI499" s="94" t="str">
        <f t="shared" si="700"/>
        <v>RBB</v>
      </c>
    </row>
    <row r="500" spans="4:61" hidden="1" x14ac:dyDescent="0.3">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9015</v>
      </c>
      <c r="BG500" s="94" t="s">
        <v>788</v>
      </c>
      <c r="BH500" s="94" t="s">
        <v>9015</v>
      </c>
      <c r="BI500" s="94" t="str">
        <f t="shared" si="700"/>
        <v>RBB</v>
      </c>
    </row>
    <row r="501" spans="4:61" hidden="1" x14ac:dyDescent="0.3">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3">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7885</v>
      </c>
      <c r="BG502" s="94" t="s">
        <v>593</v>
      </c>
      <c r="BH502" s="94" t="s">
        <v>7885</v>
      </c>
      <c r="BI502" s="94" t="str">
        <f t="shared" si="700"/>
        <v>RBB</v>
      </c>
    </row>
    <row r="503" spans="4:61" hidden="1" x14ac:dyDescent="0.3">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9017</v>
      </c>
      <c r="BG503" s="94" t="s">
        <v>594</v>
      </c>
      <c r="BH503" s="94" t="s">
        <v>9017</v>
      </c>
      <c r="BI503" s="94" t="str">
        <f t="shared" si="700"/>
        <v>RBB</v>
      </c>
    </row>
    <row r="504" spans="4:61" hidden="1" x14ac:dyDescent="0.3">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3">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3">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3">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3">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3">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3">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9018</v>
      </c>
      <c r="BG510" s="94" t="s">
        <v>601</v>
      </c>
      <c r="BH510" s="94" t="s">
        <v>9018</v>
      </c>
      <c r="BI510" s="94" t="str">
        <f t="shared" si="700"/>
        <v>RBK</v>
      </c>
    </row>
    <row r="511" spans="4:61" hidden="1" x14ac:dyDescent="0.3">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9019</v>
      </c>
      <c r="BG511" s="94" t="s">
        <v>602</v>
      </c>
      <c r="BH511" s="94" t="s">
        <v>9019</v>
      </c>
      <c r="BI511" s="94" t="str">
        <f t="shared" si="700"/>
        <v>RBK</v>
      </c>
    </row>
    <row r="512" spans="4:61" hidden="1" x14ac:dyDescent="0.3">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9020</v>
      </c>
      <c r="BG512" s="94" t="s">
        <v>603</v>
      </c>
      <c r="BH512" s="94" t="s">
        <v>9020</v>
      </c>
      <c r="BI512" s="94" t="str">
        <f t="shared" si="700"/>
        <v>RBL</v>
      </c>
    </row>
    <row r="513" spans="4:61" hidden="1" x14ac:dyDescent="0.3">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9021</v>
      </c>
      <c r="BG513" s="94" t="s">
        <v>604</v>
      </c>
      <c r="BH513" s="94" t="s">
        <v>9021</v>
      </c>
      <c r="BI513" s="94" t="str">
        <f t="shared" si="700"/>
        <v>RBL</v>
      </c>
    </row>
    <row r="514" spans="4:61" hidden="1" x14ac:dyDescent="0.3">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9022</v>
      </c>
      <c r="BG514" s="94" t="s">
        <v>605</v>
      </c>
      <c r="BH514" s="94" t="s">
        <v>9022</v>
      </c>
      <c r="BI514" s="94" t="str">
        <f t="shared" si="700"/>
        <v>RBL</v>
      </c>
    </row>
    <row r="515" spans="4:61" hidden="1" x14ac:dyDescent="0.3">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9023</v>
      </c>
      <c r="BG515" s="94" t="s">
        <v>606</v>
      </c>
      <c r="BH515" s="94" t="s">
        <v>9023</v>
      </c>
      <c r="BI515" s="94" t="str">
        <f t="shared" si="700"/>
        <v>RBL</v>
      </c>
    </row>
    <row r="516" spans="4:61" hidden="1" x14ac:dyDescent="0.3">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6679</v>
      </c>
      <c r="BG516" s="94" t="s">
        <v>607</v>
      </c>
      <c r="BH516" s="94" t="s">
        <v>6679</v>
      </c>
      <c r="BI516" s="94" t="str">
        <f t="shared" si="700"/>
        <v>RBL</v>
      </c>
    </row>
    <row r="517" spans="4:61" hidden="1" x14ac:dyDescent="0.3">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4597</v>
      </c>
      <c r="BG517" s="94" t="s">
        <v>924</v>
      </c>
      <c r="BH517" s="94" t="s">
        <v>4597</v>
      </c>
      <c r="BI517" s="94" t="str">
        <f t="shared" si="700"/>
        <v>RBN</v>
      </c>
    </row>
    <row r="518" spans="4:61" hidden="1" x14ac:dyDescent="0.3">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4620</v>
      </c>
      <c r="BG518" s="94" t="s">
        <v>608</v>
      </c>
      <c r="BH518" s="94" t="s">
        <v>4620</v>
      </c>
      <c r="BI518" s="94" t="str">
        <f t="shared" si="700"/>
        <v>RBN</v>
      </c>
    </row>
    <row r="519" spans="4:61" hidden="1" x14ac:dyDescent="0.3">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9024</v>
      </c>
      <c r="BG519" s="94" t="s">
        <v>609</v>
      </c>
      <c r="BH519" s="94" t="s">
        <v>9024</v>
      </c>
      <c r="BI519" s="94" t="str">
        <f t="shared" si="700"/>
        <v>RBN</v>
      </c>
    </row>
    <row r="520" spans="4:61" hidden="1" x14ac:dyDescent="0.3">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4618</v>
      </c>
      <c r="BG520" s="94" t="s">
        <v>610</v>
      </c>
      <c r="BH520" s="94" t="s">
        <v>4618</v>
      </c>
      <c r="BI520" s="94" t="str">
        <f t="shared" si="700"/>
        <v>RBN</v>
      </c>
    </row>
    <row r="521" spans="4:61" hidden="1" x14ac:dyDescent="0.3">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9025</v>
      </c>
      <c r="BG521" s="94" t="s">
        <v>611</v>
      </c>
      <c r="BH521" s="94" t="s">
        <v>9025</v>
      </c>
      <c r="BI521" s="94" t="str">
        <f t="shared" si="700"/>
        <v>RBQ</v>
      </c>
    </row>
    <row r="522" spans="4:61" hidden="1" x14ac:dyDescent="0.3">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9026</v>
      </c>
      <c r="BG522" s="94" t="s">
        <v>81</v>
      </c>
      <c r="BH522" s="94" t="s">
        <v>9026</v>
      </c>
      <c r="BI522" s="94" t="str">
        <f t="shared" si="700"/>
        <v>RBS</v>
      </c>
    </row>
    <row r="523" spans="4:61" hidden="1" x14ac:dyDescent="0.3">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9027</v>
      </c>
      <c r="BG523" s="94" t="s">
        <v>82</v>
      </c>
      <c r="BH523" s="94" t="s">
        <v>9027</v>
      </c>
      <c r="BI523" s="94" t="str">
        <f t="shared" si="700"/>
        <v>RBS</v>
      </c>
    </row>
    <row r="524" spans="4:61" hidden="1" x14ac:dyDescent="0.3">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6697</v>
      </c>
      <c r="BG524" s="94" t="s">
        <v>83</v>
      </c>
      <c r="BH524" s="94" t="s">
        <v>6697</v>
      </c>
      <c r="BI524" s="94" t="str">
        <f t="shared" si="700"/>
        <v>RBT</v>
      </c>
    </row>
    <row r="525" spans="4:61" hidden="1" x14ac:dyDescent="0.3">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9028</v>
      </c>
      <c r="BG525" s="94" t="s">
        <v>84</v>
      </c>
      <c r="BH525" s="94" t="s">
        <v>9028</v>
      </c>
      <c r="BI525" s="94" t="str">
        <f t="shared" si="700"/>
        <v>RBT</v>
      </c>
    </row>
    <row r="526" spans="4:61" hidden="1" x14ac:dyDescent="0.3">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9029</v>
      </c>
      <c r="BG526" s="94" t="s">
        <v>85</v>
      </c>
      <c r="BH526" s="94" t="s">
        <v>9029</v>
      </c>
      <c r="BI526" s="94" t="str">
        <f t="shared" si="700"/>
        <v>RBT</v>
      </c>
    </row>
    <row r="527" spans="4:61" hidden="1" x14ac:dyDescent="0.3">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9030</v>
      </c>
      <c r="BG527" s="94" t="s">
        <v>86</v>
      </c>
      <c r="BH527" s="94" t="s">
        <v>9030</v>
      </c>
      <c r="BI527" s="94" t="str">
        <f t="shared" si="700"/>
        <v>RBV</v>
      </c>
    </row>
    <row r="528" spans="4:61" hidden="1" x14ac:dyDescent="0.3">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8134</v>
      </c>
      <c r="BF528" s="94" t="s">
        <v>9031</v>
      </c>
      <c r="BG528" s="94" t="s">
        <v>8134</v>
      </c>
      <c r="BH528" s="94" t="s">
        <v>9031</v>
      </c>
      <c r="BI528" s="94" t="str">
        <f t="shared" si="700"/>
        <v>RBZ</v>
      </c>
    </row>
    <row r="529" spans="4:61" hidden="1" x14ac:dyDescent="0.3">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9032</v>
      </c>
      <c r="BG529" s="94" t="s">
        <v>87</v>
      </c>
      <c r="BH529" s="94" t="s">
        <v>9032</v>
      </c>
      <c r="BI529" s="94" t="str">
        <f t="shared" si="700"/>
        <v>RBZ</v>
      </c>
    </row>
    <row r="530" spans="4:61" hidden="1" x14ac:dyDescent="0.3">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8135</v>
      </c>
      <c r="BF530" s="94" t="s">
        <v>9033</v>
      </c>
      <c r="BG530" s="94" t="s">
        <v>8135</v>
      </c>
      <c r="BH530" s="94" t="s">
        <v>9033</v>
      </c>
      <c r="BI530" s="94" t="str">
        <f t="shared" si="700"/>
        <v>RBZ</v>
      </c>
    </row>
    <row r="531" spans="4:61" hidden="1" x14ac:dyDescent="0.3">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8343</v>
      </c>
      <c r="BF531" s="94" t="s">
        <v>9034</v>
      </c>
      <c r="BG531" s="94" t="s">
        <v>8343</v>
      </c>
      <c r="BH531" s="94" t="s">
        <v>9034</v>
      </c>
      <c r="BI531" s="94" t="str">
        <f t="shared" si="700"/>
        <v>RBZ</v>
      </c>
    </row>
    <row r="532" spans="4:61" hidden="1" x14ac:dyDescent="0.3">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8136</v>
      </c>
      <c r="BF532" s="94" t="s">
        <v>9034</v>
      </c>
      <c r="BG532" s="94" t="s">
        <v>8136</v>
      </c>
      <c r="BH532" s="94" t="s">
        <v>9034</v>
      </c>
      <c r="BI532" s="94" t="str">
        <f t="shared" si="700"/>
        <v>RBZ</v>
      </c>
    </row>
    <row r="533" spans="4:61" hidden="1" x14ac:dyDescent="0.3">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9035</v>
      </c>
      <c r="BG533" s="94" t="s">
        <v>88</v>
      </c>
      <c r="BH533" s="94" t="s">
        <v>9035</v>
      </c>
      <c r="BI533" s="94" t="str">
        <f t="shared" si="700"/>
        <v>RBZ</v>
      </c>
    </row>
    <row r="534" spans="4:61" hidden="1" x14ac:dyDescent="0.3">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8137</v>
      </c>
      <c r="BF534" s="94" t="s">
        <v>9036</v>
      </c>
      <c r="BG534" s="94" t="s">
        <v>8137</v>
      </c>
      <c r="BH534" s="94" t="s">
        <v>9036</v>
      </c>
      <c r="BI534" s="94" t="str">
        <f t="shared" si="700"/>
        <v>RBZ</v>
      </c>
    </row>
    <row r="535" spans="4:61" hidden="1" x14ac:dyDescent="0.3">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9037</v>
      </c>
      <c r="BG535" s="94" t="s">
        <v>89</v>
      </c>
      <c r="BH535" s="94" t="s">
        <v>9037</v>
      </c>
      <c r="BI535" s="94" t="str">
        <f t="shared" si="700"/>
        <v>RBZ</v>
      </c>
    </row>
    <row r="536" spans="4:61" hidden="1" x14ac:dyDescent="0.3">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5518</v>
      </c>
      <c r="BG536" s="94" t="s">
        <v>90</v>
      </c>
      <c r="BH536" s="94" t="s">
        <v>5518</v>
      </c>
      <c r="BI536" s="94" t="str">
        <f t="shared" si="700"/>
        <v>RBZ</v>
      </c>
    </row>
    <row r="537" spans="4:61" hidden="1" x14ac:dyDescent="0.3">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8138</v>
      </c>
      <c r="BF537" s="94" t="s">
        <v>9038</v>
      </c>
      <c r="BG537" s="94" t="s">
        <v>8138</v>
      </c>
      <c r="BH537" s="94" t="s">
        <v>9038</v>
      </c>
      <c r="BI537" s="94" t="str">
        <f t="shared" si="700"/>
        <v>RBZ</v>
      </c>
    </row>
    <row r="538" spans="4:61" hidden="1" x14ac:dyDescent="0.3">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8139</v>
      </c>
      <c r="BF538" s="94" t="s">
        <v>9039</v>
      </c>
      <c r="BG538" s="94" t="s">
        <v>8139</v>
      </c>
      <c r="BH538" s="94" t="s">
        <v>9039</v>
      </c>
      <c r="BI538" s="94" t="str">
        <f t="shared" si="700"/>
        <v>RBZ</v>
      </c>
    </row>
    <row r="539" spans="4:61" hidden="1" x14ac:dyDescent="0.3">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8140</v>
      </c>
      <c r="BF539" s="94" t="s">
        <v>9040</v>
      </c>
      <c r="BG539" s="94" t="s">
        <v>8140</v>
      </c>
      <c r="BH539" s="94" t="s">
        <v>9040</v>
      </c>
      <c r="BI539" s="94" t="str">
        <f t="shared" si="700"/>
        <v>RBZ</v>
      </c>
    </row>
    <row r="540" spans="4:61" hidden="1" x14ac:dyDescent="0.3">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8141</v>
      </c>
      <c r="BF540" s="94" t="s">
        <v>9041</v>
      </c>
      <c r="BG540" s="94" t="s">
        <v>8141</v>
      </c>
      <c r="BH540" s="94" t="s">
        <v>9041</v>
      </c>
      <c r="BI540" s="94" t="str">
        <f t="shared" si="700"/>
        <v>RBZ</v>
      </c>
    </row>
    <row r="541" spans="4:61" hidden="1" x14ac:dyDescent="0.3">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9042</v>
      </c>
      <c r="BG541" s="94" t="s">
        <v>91</v>
      </c>
      <c r="BH541" s="94" t="s">
        <v>9042</v>
      </c>
      <c r="BI541" s="94" t="str">
        <f t="shared" si="700"/>
        <v>RBZ</v>
      </c>
    </row>
    <row r="542" spans="4:61" hidden="1" x14ac:dyDescent="0.3">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8142</v>
      </c>
      <c r="BF542" s="94" t="s">
        <v>9043</v>
      </c>
      <c r="BG542" s="94" t="s">
        <v>8142</v>
      </c>
      <c r="BH542" s="94" t="s">
        <v>9043</v>
      </c>
      <c r="BI542" s="94" t="str">
        <f t="shared" si="700"/>
        <v>RBZ</v>
      </c>
    </row>
    <row r="543" spans="4:61" hidden="1" x14ac:dyDescent="0.3">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9044</v>
      </c>
      <c r="BG543" s="94" t="s">
        <v>92</v>
      </c>
      <c r="BH543" s="94" t="s">
        <v>9044</v>
      </c>
      <c r="BI543" s="94" t="str">
        <f t="shared" si="700"/>
        <v>RBZ</v>
      </c>
    </row>
    <row r="544" spans="4:61" hidden="1" x14ac:dyDescent="0.3">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8143</v>
      </c>
      <c r="BF544" s="94" t="s">
        <v>9045</v>
      </c>
      <c r="BG544" s="94" t="s">
        <v>8143</v>
      </c>
      <c r="BH544" s="94" t="s">
        <v>9045</v>
      </c>
      <c r="BI544" s="94" t="str">
        <f t="shared" si="700"/>
        <v>RBZ</v>
      </c>
    </row>
    <row r="545" spans="4:61" hidden="1" x14ac:dyDescent="0.3">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9046</v>
      </c>
      <c r="BG545" s="94" t="s">
        <v>93</v>
      </c>
      <c r="BH545" s="94" t="s">
        <v>9046</v>
      </c>
      <c r="BI545" s="94" t="str">
        <f t="shared" si="700"/>
        <v>RC1</v>
      </c>
    </row>
    <row r="546" spans="4:61" hidden="1" x14ac:dyDescent="0.3">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9047</v>
      </c>
      <c r="BG546" s="94" t="s">
        <v>0</v>
      </c>
      <c r="BH546" s="94" t="s">
        <v>9047</v>
      </c>
      <c r="BI546" s="94" t="str">
        <f t="shared" si="700"/>
        <v>RC1</v>
      </c>
    </row>
    <row r="547" spans="4:61" hidden="1" x14ac:dyDescent="0.3">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9048</v>
      </c>
      <c r="BG547" s="94" t="s">
        <v>2</v>
      </c>
      <c r="BH547" s="94" t="s">
        <v>9048</v>
      </c>
      <c r="BI547" s="94" t="str">
        <f t="shared" ref="BI547:BI610" si="959">LEFT(BG547,3)</f>
        <v>RC3</v>
      </c>
    </row>
    <row r="548" spans="4:61" hidden="1" x14ac:dyDescent="0.3">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9049</v>
      </c>
      <c r="BG548" s="94" t="s">
        <v>1</v>
      </c>
      <c r="BH548" s="94" t="s">
        <v>9049</v>
      </c>
      <c r="BI548" s="94" t="str">
        <f t="shared" si="959"/>
        <v>RC3</v>
      </c>
    </row>
    <row r="549" spans="4:61" hidden="1" x14ac:dyDescent="0.3">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8973</v>
      </c>
      <c r="BF549" s="94" t="s">
        <v>3200</v>
      </c>
      <c r="BG549" s="94" t="s">
        <v>8973</v>
      </c>
      <c r="BH549" s="94" t="s">
        <v>3200</v>
      </c>
      <c r="BI549" s="94" t="str">
        <f t="shared" si="959"/>
        <v>RC3</v>
      </c>
    </row>
    <row r="550" spans="4:61" hidden="1" x14ac:dyDescent="0.3">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8099</v>
      </c>
      <c r="BF550" s="94" t="s">
        <v>8100</v>
      </c>
      <c r="BG550" s="94" t="s">
        <v>8099</v>
      </c>
      <c r="BH550" s="94" t="s">
        <v>8100</v>
      </c>
      <c r="BI550" s="94" t="str">
        <f t="shared" si="959"/>
        <v>RC3</v>
      </c>
    </row>
    <row r="551" spans="4:61" hidden="1" x14ac:dyDescent="0.3">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9050</v>
      </c>
      <c r="BG551" s="94" t="s">
        <v>3</v>
      </c>
      <c r="BH551" s="94" t="s">
        <v>9050</v>
      </c>
      <c r="BI551" s="94" t="str">
        <f t="shared" si="959"/>
        <v>RC3</v>
      </c>
    </row>
    <row r="552" spans="4:61" hidden="1" x14ac:dyDescent="0.3">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9051</v>
      </c>
      <c r="BG552" s="94" t="s">
        <v>4</v>
      </c>
      <c r="BH552" s="94" t="s">
        <v>9051</v>
      </c>
      <c r="BI552" s="94" t="str">
        <f t="shared" si="959"/>
        <v>RC3</v>
      </c>
    </row>
    <row r="553" spans="4:61" hidden="1" x14ac:dyDescent="0.3">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9052</v>
      </c>
      <c r="BG553" s="94" t="s">
        <v>5</v>
      </c>
      <c r="BH553" s="94" t="s">
        <v>9052</v>
      </c>
      <c r="BI553" s="94" t="str">
        <f t="shared" si="959"/>
        <v>RC9</v>
      </c>
    </row>
    <row r="554" spans="4:61" hidden="1" x14ac:dyDescent="0.3">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9860</v>
      </c>
      <c r="BF554" s="98" t="s">
        <v>9861</v>
      </c>
      <c r="BG554" s="98" t="s">
        <v>9860</v>
      </c>
      <c r="BH554" s="98" t="s">
        <v>9861</v>
      </c>
      <c r="BI554" s="94" t="str">
        <f t="shared" si="959"/>
        <v>RCB</v>
      </c>
    </row>
    <row r="555" spans="4:61" hidden="1" x14ac:dyDescent="0.3">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3">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9053</v>
      </c>
      <c r="BG556" s="94" t="s">
        <v>52</v>
      </c>
      <c r="BH556" s="94" t="s">
        <v>9053</v>
      </c>
      <c r="BI556" s="94" t="str">
        <f t="shared" si="959"/>
        <v>RCB</v>
      </c>
    </row>
    <row r="557" spans="4:61" hidden="1" x14ac:dyDescent="0.3">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9054</v>
      </c>
      <c r="BG557" s="94" t="s">
        <v>53</v>
      </c>
      <c r="BH557" s="94" t="s">
        <v>9054</v>
      </c>
      <c r="BI557" s="94" t="str">
        <f t="shared" si="959"/>
        <v>RCB</v>
      </c>
    </row>
    <row r="558" spans="4:61" hidden="1" x14ac:dyDescent="0.3">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9055</v>
      </c>
      <c r="BG558" s="94" t="s">
        <v>54</v>
      </c>
      <c r="BH558" s="94" t="s">
        <v>9055</v>
      </c>
      <c r="BI558" s="94" t="str">
        <f t="shared" si="959"/>
        <v>RCB</v>
      </c>
    </row>
    <row r="559" spans="4:61" hidden="1" x14ac:dyDescent="0.3">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9056</v>
      </c>
      <c r="BG559" s="94" t="s">
        <v>55</v>
      </c>
      <c r="BH559" s="94" t="s">
        <v>9056</v>
      </c>
      <c r="BI559" s="94" t="str">
        <f t="shared" si="959"/>
        <v>RCB</v>
      </c>
    </row>
    <row r="560" spans="4:61" hidden="1" x14ac:dyDescent="0.3">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9057</v>
      </c>
      <c r="BG560" s="94" t="s">
        <v>7</v>
      </c>
      <c r="BH560" s="94" t="s">
        <v>9057</v>
      </c>
      <c r="BI560" s="94" t="str">
        <f t="shared" si="959"/>
        <v>RCB</v>
      </c>
    </row>
    <row r="561" spans="4:61" hidden="1" x14ac:dyDescent="0.3">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9058</v>
      </c>
      <c r="BG561" s="94" t="s">
        <v>8</v>
      </c>
      <c r="BH561" s="94" t="s">
        <v>9058</v>
      </c>
      <c r="BI561" s="94" t="str">
        <f t="shared" si="959"/>
        <v>RCB</v>
      </c>
    </row>
    <row r="562" spans="4:61" hidden="1" x14ac:dyDescent="0.3">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3">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9059</v>
      </c>
      <c r="BG563" s="94" t="s">
        <v>9</v>
      </c>
      <c r="BH563" s="94" t="s">
        <v>9059</v>
      </c>
      <c r="BI563" s="94" t="str">
        <f t="shared" si="959"/>
        <v>RCB</v>
      </c>
    </row>
    <row r="564" spans="4:61" hidden="1" x14ac:dyDescent="0.3">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9060</v>
      </c>
      <c r="BG564" s="94" t="s">
        <v>57</v>
      </c>
      <c r="BH564" s="94" t="s">
        <v>9060</v>
      </c>
      <c r="BI564" s="94" t="str">
        <f t="shared" si="959"/>
        <v>RCB</v>
      </c>
    </row>
    <row r="565" spans="4:61" hidden="1" x14ac:dyDescent="0.3">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9061</v>
      </c>
      <c r="BG565" s="94" t="s">
        <v>10</v>
      </c>
      <c r="BH565" s="94" t="s">
        <v>9061</v>
      </c>
      <c r="BI565" s="94" t="str">
        <f t="shared" si="959"/>
        <v>RCB</v>
      </c>
    </row>
    <row r="566" spans="4:61" hidden="1" x14ac:dyDescent="0.3">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9062</v>
      </c>
      <c r="BG566" s="94" t="s">
        <v>11</v>
      </c>
      <c r="BH566" s="94" t="s">
        <v>9062</v>
      </c>
      <c r="BI566" s="94" t="str">
        <f t="shared" si="959"/>
        <v>RCB</v>
      </c>
    </row>
    <row r="567" spans="4:61" hidden="1" x14ac:dyDescent="0.3">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9063</v>
      </c>
      <c r="BG567" s="94" t="s">
        <v>12</v>
      </c>
      <c r="BH567" s="94" t="s">
        <v>9063</v>
      </c>
      <c r="BI567" s="94" t="str">
        <f t="shared" si="959"/>
        <v>RCD</v>
      </c>
    </row>
    <row r="568" spans="4:61" hidden="1" x14ac:dyDescent="0.3">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9064</v>
      </c>
      <c r="BG568" s="94" t="s">
        <v>620</v>
      </c>
      <c r="BH568" s="94" t="s">
        <v>9064</v>
      </c>
      <c r="BI568" s="94" t="str">
        <f t="shared" si="959"/>
        <v>RCD</v>
      </c>
    </row>
    <row r="569" spans="4:61" hidden="1" x14ac:dyDescent="0.3">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9065</v>
      </c>
      <c r="BG569" s="94" t="s">
        <v>621</v>
      </c>
      <c r="BH569" s="94" t="s">
        <v>9065</v>
      </c>
      <c r="BI569" s="94" t="str">
        <f t="shared" si="959"/>
        <v>RCD</v>
      </c>
    </row>
    <row r="570" spans="4:61" hidden="1" x14ac:dyDescent="0.3">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9066</v>
      </c>
      <c r="BG570" s="94" t="s">
        <v>965</v>
      </c>
      <c r="BH570" s="94" t="s">
        <v>9066</v>
      </c>
      <c r="BI570" s="94" t="str">
        <f t="shared" si="959"/>
        <v>RCD</v>
      </c>
    </row>
    <row r="571" spans="4:61" hidden="1" x14ac:dyDescent="0.3">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9067</v>
      </c>
      <c r="BG571" s="94" t="s">
        <v>966</v>
      </c>
      <c r="BH571" s="94" t="s">
        <v>9067</v>
      </c>
      <c r="BI571" s="94" t="str">
        <f t="shared" si="959"/>
        <v>RCD</v>
      </c>
    </row>
    <row r="572" spans="4:61" hidden="1" x14ac:dyDescent="0.3">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9068</v>
      </c>
      <c r="BG572" s="94" t="s">
        <v>967</v>
      </c>
      <c r="BH572" s="94" t="s">
        <v>9068</v>
      </c>
      <c r="BI572" s="94" t="str">
        <f t="shared" si="959"/>
        <v>RCF</v>
      </c>
    </row>
    <row r="573" spans="4:61" hidden="1" x14ac:dyDescent="0.3">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9069</v>
      </c>
      <c r="BG573" s="94" t="s">
        <v>968</v>
      </c>
      <c r="BH573" s="94" t="s">
        <v>9069</v>
      </c>
      <c r="BI573" s="94" t="str">
        <f t="shared" si="959"/>
        <v>RCF</v>
      </c>
    </row>
    <row r="574" spans="4:61" hidden="1" x14ac:dyDescent="0.3">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9070</v>
      </c>
      <c r="BG574" s="94" t="s">
        <v>969</v>
      </c>
      <c r="BH574" s="94" t="s">
        <v>9070</v>
      </c>
      <c r="BI574" s="94" t="str">
        <f t="shared" si="959"/>
        <v>RCF</v>
      </c>
    </row>
    <row r="575" spans="4:61" hidden="1" x14ac:dyDescent="0.3">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9071</v>
      </c>
      <c r="BG575" s="94" t="s">
        <v>970</v>
      </c>
      <c r="BH575" s="94" t="s">
        <v>9071</v>
      </c>
      <c r="BI575" s="94" t="str">
        <f t="shared" si="959"/>
        <v>RCF</v>
      </c>
    </row>
    <row r="576" spans="4:61" hidden="1" x14ac:dyDescent="0.3">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9072</v>
      </c>
      <c r="BG576" s="94" t="s">
        <v>971</v>
      </c>
      <c r="BH576" s="94" t="s">
        <v>9072</v>
      </c>
      <c r="BI576" s="94" t="str">
        <f t="shared" si="959"/>
        <v>RCF</v>
      </c>
    </row>
    <row r="577" spans="4:61" hidden="1" x14ac:dyDescent="0.3">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9073</v>
      </c>
      <c r="BG577" s="94" t="s">
        <v>972</v>
      </c>
      <c r="BH577" s="94" t="s">
        <v>9073</v>
      </c>
      <c r="BI577" s="94" t="str">
        <f t="shared" si="959"/>
        <v>RCF</v>
      </c>
    </row>
    <row r="578" spans="4:61" hidden="1" x14ac:dyDescent="0.3">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9074</v>
      </c>
      <c r="BG578" s="94" t="s">
        <v>973</v>
      </c>
      <c r="BH578" s="94" t="s">
        <v>9074</v>
      </c>
      <c r="BI578" s="94" t="str">
        <f t="shared" si="959"/>
        <v>RCF</v>
      </c>
    </row>
    <row r="579" spans="4:61" hidden="1" x14ac:dyDescent="0.3">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9075</v>
      </c>
      <c r="BG579" s="94" t="s">
        <v>974</v>
      </c>
      <c r="BH579" s="94" t="s">
        <v>9075</v>
      </c>
      <c r="BI579" s="94" t="str">
        <f t="shared" si="959"/>
        <v>RCU</v>
      </c>
    </row>
    <row r="580" spans="4:61" hidden="1" x14ac:dyDescent="0.3">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7824</v>
      </c>
      <c r="BG580" s="94" t="s">
        <v>975</v>
      </c>
      <c r="BH580" s="94" t="s">
        <v>7824</v>
      </c>
      <c r="BI580" s="94" t="str">
        <f t="shared" si="959"/>
        <v>RCU</v>
      </c>
    </row>
    <row r="581" spans="4:61" hidden="1" x14ac:dyDescent="0.3">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9076</v>
      </c>
      <c r="BG581" s="94" t="s">
        <v>976</v>
      </c>
      <c r="BH581" s="94" t="s">
        <v>9076</v>
      </c>
      <c r="BI581" s="94" t="str">
        <f t="shared" si="959"/>
        <v>RCU</v>
      </c>
    </row>
    <row r="582" spans="4:61" hidden="1" x14ac:dyDescent="0.3">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9077</v>
      </c>
      <c r="BG582" s="94" t="s">
        <v>977</v>
      </c>
      <c r="BH582" s="94" t="s">
        <v>9077</v>
      </c>
      <c r="BI582" s="94" t="str">
        <f t="shared" si="959"/>
        <v>RCU</v>
      </c>
    </row>
    <row r="583" spans="4:61" hidden="1" x14ac:dyDescent="0.3">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3">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9078</v>
      </c>
      <c r="BG584" s="94" t="s">
        <v>979</v>
      </c>
      <c r="BH584" s="94" t="s">
        <v>9078</v>
      </c>
      <c r="BI584" s="94" t="str">
        <f t="shared" si="959"/>
        <v>RCX</v>
      </c>
    </row>
    <row r="585" spans="4:61" hidden="1" x14ac:dyDescent="0.3">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9079</v>
      </c>
      <c r="BG585" s="94" t="s">
        <v>980</v>
      </c>
      <c r="BH585" s="94" t="s">
        <v>9079</v>
      </c>
      <c r="BI585" s="94" t="str">
        <f t="shared" si="959"/>
        <v>RD1</v>
      </c>
    </row>
    <row r="586" spans="4:61" hidden="1" x14ac:dyDescent="0.3">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9014</v>
      </c>
      <c r="BG586" s="94" t="s">
        <v>981</v>
      </c>
      <c r="BH586" s="94" t="s">
        <v>9014</v>
      </c>
      <c r="BI586" s="94" t="str">
        <f t="shared" si="959"/>
        <v>RD1</v>
      </c>
    </row>
    <row r="587" spans="4:61" hidden="1" x14ac:dyDescent="0.3">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9015</v>
      </c>
      <c r="BG587" s="94" t="s">
        <v>982</v>
      </c>
      <c r="BH587" s="94" t="s">
        <v>9015</v>
      </c>
      <c r="BI587" s="94" t="str">
        <f t="shared" si="959"/>
        <v>RD1</v>
      </c>
    </row>
    <row r="588" spans="4:61" hidden="1" x14ac:dyDescent="0.3">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9012</v>
      </c>
      <c r="BG588" s="94" t="s">
        <v>983</v>
      </c>
      <c r="BH588" s="94" t="s">
        <v>9012</v>
      </c>
      <c r="BI588" s="94" t="str">
        <f t="shared" si="959"/>
        <v>RD1</v>
      </c>
    </row>
    <row r="589" spans="4:61" hidden="1" x14ac:dyDescent="0.3">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9080</v>
      </c>
      <c r="BG589" s="94" t="s">
        <v>984</v>
      </c>
      <c r="BH589" s="94" t="s">
        <v>9080</v>
      </c>
      <c r="BI589" s="94" t="str">
        <f t="shared" si="959"/>
        <v>RD1</v>
      </c>
    </row>
    <row r="590" spans="4:61" hidden="1" x14ac:dyDescent="0.3">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9081</v>
      </c>
      <c r="BG590" s="94" t="s">
        <v>985</v>
      </c>
      <c r="BH590" s="94" t="s">
        <v>9081</v>
      </c>
      <c r="BI590" s="94" t="str">
        <f t="shared" si="959"/>
        <v>RD1</v>
      </c>
    </row>
    <row r="591" spans="4:61" hidden="1" x14ac:dyDescent="0.3">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9082</v>
      </c>
      <c r="BG591" s="94" t="s">
        <v>986</v>
      </c>
      <c r="BH591" s="94" t="s">
        <v>9082</v>
      </c>
      <c r="BI591" s="94" t="str">
        <f t="shared" si="959"/>
        <v>RD1</v>
      </c>
    </row>
    <row r="592" spans="4:61" hidden="1" x14ac:dyDescent="0.3">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9083</v>
      </c>
      <c r="BG592" s="94" t="s">
        <v>987</v>
      </c>
      <c r="BH592" s="94" t="s">
        <v>9083</v>
      </c>
      <c r="BI592" s="94" t="str">
        <f t="shared" si="959"/>
        <v>RD1</v>
      </c>
    </row>
    <row r="593" spans="4:61" hidden="1" x14ac:dyDescent="0.3">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9938</v>
      </c>
      <c r="BF593" s="97" t="s">
        <v>9016</v>
      </c>
      <c r="BG593" s="97" t="s">
        <v>9938</v>
      </c>
      <c r="BH593" s="97" t="s">
        <v>9016</v>
      </c>
      <c r="BI593" s="94" t="str">
        <f t="shared" si="959"/>
        <v>RD1</v>
      </c>
    </row>
    <row r="594" spans="4:61" hidden="1" x14ac:dyDescent="0.3">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9084</v>
      </c>
      <c r="BG594" s="94" t="s">
        <v>988</v>
      </c>
      <c r="BH594" s="94" t="s">
        <v>9084</v>
      </c>
      <c r="BI594" s="94" t="str">
        <f t="shared" si="959"/>
        <v>RD1</v>
      </c>
    </row>
    <row r="595" spans="4:61" hidden="1" x14ac:dyDescent="0.3">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3">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4812</v>
      </c>
      <c r="BG596" s="94" t="s">
        <v>990</v>
      </c>
      <c r="BH596" s="94" t="s">
        <v>4812</v>
      </c>
      <c r="BI596" s="94" t="str">
        <f t="shared" si="959"/>
        <v>RD1</v>
      </c>
    </row>
    <row r="597" spans="4:61" hidden="1" x14ac:dyDescent="0.3">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9085</v>
      </c>
      <c r="BG597" s="94" t="s">
        <v>991</v>
      </c>
      <c r="BH597" s="94" t="s">
        <v>9085</v>
      </c>
      <c r="BI597" s="94" t="str">
        <f t="shared" si="959"/>
        <v>RD1</v>
      </c>
    </row>
    <row r="598" spans="4:61" hidden="1" x14ac:dyDescent="0.3">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9017</v>
      </c>
      <c r="BG598" s="94" t="s">
        <v>992</v>
      </c>
      <c r="BH598" s="94" t="s">
        <v>9017</v>
      </c>
      <c r="BI598" s="94" t="str">
        <f t="shared" si="959"/>
        <v>RD1</v>
      </c>
    </row>
    <row r="599" spans="4:61" hidden="1" x14ac:dyDescent="0.3">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4848</v>
      </c>
      <c r="BG599" s="94" t="s">
        <v>993</v>
      </c>
      <c r="BH599" s="94" t="s">
        <v>4848</v>
      </c>
      <c r="BI599" s="94" t="str">
        <f t="shared" si="959"/>
        <v>RD1</v>
      </c>
    </row>
    <row r="600" spans="4:61" hidden="1" x14ac:dyDescent="0.3">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9086</v>
      </c>
      <c r="BG600" s="94" t="s">
        <v>994</v>
      </c>
      <c r="BH600" s="94" t="s">
        <v>9086</v>
      </c>
      <c r="BI600" s="94" t="str">
        <f t="shared" si="959"/>
        <v>RD3</v>
      </c>
    </row>
    <row r="601" spans="4:61" hidden="1" x14ac:dyDescent="0.3">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9087</v>
      </c>
      <c r="BG601" s="94" t="s">
        <v>995</v>
      </c>
      <c r="BH601" s="94" t="s">
        <v>9087</v>
      </c>
      <c r="BI601" s="94" t="str">
        <f t="shared" si="959"/>
        <v>RD7</v>
      </c>
    </row>
    <row r="602" spans="4:61" hidden="1" x14ac:dyDescent="0.3">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9088</v>
      </c>
      <c r="BG602" s="94" t="s">
        <v>996</v>
      </c>
      <c r="BH602" s="94" t="s">
        <v>9088</v>
      </c>
      <c r="BI602" s="94" t="str">
        <f t="shared" si="959"/>
        <v>RD7</v>
      </c>
    </row>
    <row r="603" spans="4:61" hidden="1" x14ac:dyDescent="0.3">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9089</v>
      </c>
      <c r="BG603" s="94" t="s">
        <v>997</v>
      </c>
      <c r="BH603" s="94" t="s">
        <v>9089</v>
      </c>
      <c r="BI603" s="94" t="str">
        <f t="shared" si="959"/>
        <v>RD7</v>
      </c>
    </row>
    <row r="604" spans="4:61" hidden="1" x14ac:dyDescent="0.3">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9090</v>
      </c>
      <c r="BG604" s="94" t="s">
        <v>998</v>
      </c>
      <c r="BH604" s="94" t="s">
        <v>9090</v>
      </c>
      <c r="BI604" s="94" t="str">
        <f t="shared" si="959"/>
        <v>RD7</v>
      </c>
    </row>
    <row r="605" spans="4:61" hidden="1" x14ac:dyDescent="0.3">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5677</v>
      </c>
      <c r="BG605" s="94" t="s">
        <v>999</v>
      </c>
      <c r="BH605" s="94" t="s">
        <v>5677</v>
      </c>
      <c r="BI605" s="94" t="str">
        <f t="shared" si="959"/>
        <v>RD7</v>
      </c>
    </row>
    <row r="606" spans="4:61" hidden="1" x14ac:dyDescent="0.3">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9091</v>
      </c>
      <c r="BG606" s="94" t="s">
        <v>1000</v>
      </c>
      <c r="BH606" s="94" t="s">
        <v>9091</v>
      </c>
      <c r="BI606" s="94" t="str">
        <f t="shared" si="959"/>
        <v>RD7</v>
      </c>
    </row>
    <row r="607" spans="4:61" hidden="1" x14ac:dyDescent="0.3">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9092</v>
      </c>
      <c r="BG607" s="94" t="s">
        <v>1001</v>
      </c>
      <c r="BH607" s="94" t="s">
        <v>9092</v>
      </c>
      <c r="BI607" s="94" t="str">
        <f t="shared" si="959"/>
        <v>RD7</v>
      </c>
    </row>
    <row r="608" spans="4:61" hidden="1" x14ac:dyDescent="0.3">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9093</v>
      </c>
      <c r="BG608" s="94" t="s">
        <v>1002</v>
      </c>
      <c r="BH608" s="94" t="s">
        <v>9093</v>
      </c>
      <c r="BI608" s="94" t="str">
        <f t="shared" si="959"/>
        <v>RD7</v>
      </c>
    </row>
    <row r="609" spans="4:61" hidden="1" x14ac:dyDescent="0.3">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9094</v>
      </c>
      <c r="BG609" s="94" t="s">
        <v>1003</v>
      </c>
      <c r="BH609" s="94" t="s">
        <v>9094</v>
      </c>
      <c r="BI609" s="94" t="str">
        <f t="shared" si="959"/>
        <v>RD7</v>
      </c>
    </row>
    <row r="610" spans="4:61" hidden="1" x14ac:dyDescent="0.3">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9095</v>
      </c>
      <c r="BG610" s="94" t="s">
        <v>1004</v>
      </c>
      <c r="BH610" s="94" t="s">
        <v>9095</v>
      </c>
      <c r="BI610" s="94" t="str">
        <f t="shared" si="959"/>
        <v>RD7</v>
      </c>
    </row>
    <row r="611" spans="4:61" hidden="1" x14ac:dyDescent="0.3">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9096</v>
      </c>
      <c r="BG611" s="94" t="s">
        <v>1005</v>
      </c>
      <c r="BH611" s="94" t="s">
        <v>9096</v>
      </c>
      <c r="BI611" s="94" t="str">
        <f t="shared" ref="BI611:BI678" si="1218">LEFT(BG611,3)</f>
        <v>RD7</v>
      </c>
    </row>
    <row r="612" spans="4:61" hidden="1" x14ac:dyDescent="0.3">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5695</v>
      </c>
      <c r="BG612" s="94" t="s">
        <v>413</v>
      </c>
      <c r="BH612" s="94" t="s">
        <v>5695</v>
      </c>
      <c r="BI612" s="94" t="str">
        <f t="shared" si="1218"/>
        <v>RD7</v>
      </c>
    </row>
    <row r="613" spans="4:61" hidden="1" x14ac:dyDescent="0.3">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5699</v>
      </c>
      <c r="BG613" s="94" t="s">
        <v>414</v>
      </c>
      <c r="BH613" s="94" t="s">
        <v>5699</v>
      </c>
      <c r="BI613" s="94" t="str">
        <f t="shared" si="1218"/>
        <v>RD7</v>
      </c>
    </row>
    <row r="614" spans="4:61" hidden="1" x14ac:dyDescent="0.3">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9097</v>
      </c>
      <c r="BG614" s="94" t="s">
        <v>415</v>
      </c>
      <c r="BH614" s="94" t="s">
        <v>9097</v>
      </c>
      <c r="BI614" s="94" t="str">
        <f t="shared" si="1218"/>
        <v>RD8</v>
      </c>
    </row>
    <row r="615" spans="4:61" hidden="1" x14ac:dyDescent="0.3">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9098</v>
      </c>
      <c r="BG615" s="94" t="s">
        <v>416</v>
      </c>
      <c r="BH615" s="94" t="s">
        <v>9098</v>
      </c>
      <c r="BI615" s="94" t="str">
        <f t="shared" si="1218"/>
        <v>RDD</v>
      </c>
    </row>
    <row r="616" spans="4:61" hidden="1" x14ac:dyDescent="0.3">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8670</v>
      </c>
      <c r="BF616" s="94" t="s">
        <v>1331</v>
      </c>
      <c r="BG616" s="94" t="s">
        <v>8670</v>
      </c>
      <c r="BH616" s="94" t="s">
        <v>1331</v>
      </c>
      <c r="BI616" s="94" t="str">
        <f t="shared" si="1218"/>
        <v>RDD</v>
      </c>
    </row>
    <row r="617" spans="4:61" hidden="1" x14ac:dyDescent="0.3">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3">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9099</v>
      </c>
      <c r="BG618" s="94" t="s">
        <v>418</v>
      </c>
      <c r="BH618" s="94" t="s">
        <v>9099</v>
      </c>
      <c r="BI618" s="94" t="str">
        <f t="shared" si="1218"/>
        <v>RDD</v>
      </c>
    </row>
    <row r="619" spans="4:61" hidden="1" x14ac:dyDescent="0.3">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10349</v>
      </c>
      <c r="BF619" s="94" t="s">
        <v>10265</v>
      </c>
      <c r="BG619" s="94" t="s">
        <v>10349</v>
      </c>
      <c r="BH619" s="94" t="s">
        <v>10265</v>
      </c>
      <c r="BI619" s="94" t="str">
        <f t="shared" si="1218"/>
        <v>RDE</v>
      </c>
    </row>
    <row r="620" spans="4:61" hidden="1" x14ac:dyDescent="0.3">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10350</v>
      </c>
      <c r="BF620" s="94" t="s">
        <v>10267</v>
      </c>
      <c r="BG620" s="94" t="s">
        <v>10350</v>
      </c>
      <c r="BH620" s="94" t="s">
        <v>10267</v>
      </c>
      <c r="BI620" s="94" t="str">
        <f t="shared" si="1218"/>
        <v>RDE</v>
      </c>
    </row>
    <row r="621" spans="4:61" hidden="1" x14ac:dyDescent="0.3">
      <c r="D621" s="28">
        <f t="shared" si="1247"/>
        <v>0</v>
      </c>
      <c r="BD621" t="str">
        <f t="shared" si="1217"/>
        <v>RDECAPIO OAKS HOSPITAL</v>
      </c>
      <c r="BE621" s="94" t="s">
        <v>8671</v>
      </c>
      <c r="BF621" s="94" t="s">
        <v>8672</v>
      </c>
      <c r="BG621" s="94" t="s">
        <v>8671</v>
      </c>
      <c r="BH621" s="94" t="s">
        <v>8672</v>
      </c>
      <c r="BI621" s="94" t="str">
        <f t="shared" si="1218"/>
        <v>RDE</v>
      </c>
    </row>
    <row r="622" spans="4:61" hidden="1" x14ac:dyDescent="0.3">
      <c r="D622" s="28">
        <f t="shared" si="1247"/>
        <v>0</v>
      </c>
      <c r="J622" s="40">
        <f>SUM(J620:AF620)</f>
        <v>0</v>
      </c>
      <c r="BD622" t="str">
        <f t="shared" si="1217"/>
        <v>RDECAPIO SPRINGFIELD HOSPITAL</v>
      </c>
      <c r="BE622" s="94" t="s">
        <v>8673</v>
      </c>
      <c r="BF622" s="94" t="s">
        <v>8674</v>
      </c>
      <c r="BG622" s="94" t="s">
        <v>8673</v>
      </c>
      <c r="BH622" s="94" t="s">
        <v>8674</v>
      </c>
      <c r="BI622" s="94" t="str">
        <f t="shared" si="1218"/>
        <v>RDE</v>
      </c>
    </row>
    <row r="623" spans="4:61" hidden="1" x14ac:dyDescent="0.3">
      <c r="D623" s="28">
        <f t="shared" si="1247"/>
        <v>0</v>
      </c>
      <c r="BD623" t="str">
        <f t="shared" si="1217"/>
        <v>RDECLACTON AND DISTRICT HOSPITAL</v>
      </c>
      <c r="BE623" s="94" t="s">
        <v>423</v>
      </c>
      <c r="BF623" s="94" t="s">
        <v>9100</v>
      </c>
      <c r="BG623" s="94" t="s">
        <v>423</v>
      </c>
      <c r="BH623" s="94" t="s">
        <v>9100</v>
      </c>
      <c r="BI623" s="94" t="str">
        <f t="shared" si="1218"/>
        <v>RDE</v>
      </c>
    </row>
    <row r="624" spans="4:61" hidden="1" x14ac:dyDescent="0.3">
      <c r="D624" s="28">
        <f t="shared" si="1247"/>
        <v>0</v>
      </c>
      <c r="I624" s="117" t="s">
        <v>10367</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3">
      <c r="D625" s="28">
        <f t="shared" si="1247"/>
        <v>0</v>
      </c>
      <c r="I625" s="117" t="s">
        <v>10368</v>
      </c>
      <c r="J625" s="40">
        <f>IF(AND($C$1="N",SUM($Q$214:$T$214)&gt;0),1,0)</f>
        <v>0</v>
      </c>
      <c r="BD625" t="str">
        <f t="shared" si="1217"/>
        <v>RDECOLCHESTER PRIMARY CARE TREATMENT CENTRE</v>
      </c>
      <c r="BE625" s="94" t="s">
        <v>420</v>
      </c>
      <c r="BF625" s="94" t="s">
        <v>9101</v>
      </c>
      <c r="BG625" s="94" t="s">
        <v>420</v>
      </c>
      <c r="BH625" s="94" t="s">
        <v>9101</v>
      </c>
      <c r="BI625" s="94" t="str">
        <f t="shared" si="1218"/>
        <v>RDE</v>
      </c>
    </row>
    <row r="626" spans="4:61" hidden="1" x14ac:dyDescent="0.3">
      <c r="D626" s="113" t="str">
        <f>IF(SUM(D426:D625)&gt;0, "Site Code Error. Do not use Drag and Drop or Cut and Paste","")</f>
        <v/>
      </c>
      <c r="BD626" t="str">
        <f t="shared" si="1217"/>
        <v>RDEESSEX COUNTY HOSPITAL</v>
      </c>
      <c r="BE626" s="94" t="s">
        <v>421</v>
      </c>
      <c r="BF626" s="94" t="s">
        <v>9102</v>
      </c>
      <c r="BG626" s="94" t="s">
        <v>421</v>
      </c>
      <c r="BH626" s="94" t="s">
        <v>9102</v>
      </c>
      <c r="BI626" s="94" t="str">
        <f t="shared" si="1218"/>
        <v>RDE</v>
      </c>
    </row>
    <row r="627" spans="4:61" hidden="1" x14ac:dyDescent="0.3">
      <c r="BD627" t="str">
        <f t="shared" si="1217"/>
        <v>RDEFELIXSTOWE HOSPITAL</v>
      </c>
      <c r="BE627" s="94" t="s">
        <v>10351</v>
      </c>
      <c r="BF627" s="94" t="s">
        <v>10269</v>
      </c>
      <c r="BG627" s="94" t="s">
        <v>10351</v>
      </c>
      <c r="BH627" s="94" t="s">
        <v>10269</v>
      </c>
      <c r="BI627" s="94" t="str">
        <f t="shared" si="1218"/>
        <v>RDE</v>
      </c>
    </row>
    <row r="628" spans="4:61" hidden="1" x14ac:dyDescent="0.3">
      <c r="BD628" t="str">
        <f t="shared" si="1217"/>
        <v>RDEHALSTEAD HOSPITAL</v>
      </c>
      <c r="BE628" s="94" t="s">
        <v>691</v>
      </c>
      <c r="BF628" s="94" t="s">
        <v>9103</v>
      </c>
      <c r="BG628" s="94" t="s">
        <v>691</v>
      </c>
      <c r="BH628" s="94" t="s">
        <v>9103</v>
      </c>
      <c r="BI628" s="94" t="str">
        <f t="shared" si="1218"/>
        <v>RDE</v>
      </c>
    </row>
    <row r="629" spans="4:61" hidden="1" x14ac:dyDescent="0.3">
      <c r="BD629" t="str">
        <f t="shared" si="1217"/>
        <v>RDEIPSWICH HOSPITAL NHS TRUST</v>
      </c>
      <c r="BE629" s="94" t="s">
        <v>10352</v>
      </c>
      <c r="BF629" s="94" t="s">
        <v>10353</v>
      </c>
      <c r="BG629" s="94" t="s">
        <v>10352</v>
      </c>
      <c r="BH629" s="94" t="s">
        <v>10353</v>
      </c>
      <c r="BI629" s="94" t="str">
        <f t="shared" si="1218"/>
        <v>RDE</v>
      </c>
    </row>
    <row r="630" spans="4:61" hidden="1" x14ac:dyDescent="0.3">
      <c r="D630" s="28" t="s">
        <v>10334</v>
      </c>
      <c r="BD630" t="str">
        <f t="shared" si="1217"/>
        <v>RDETHE FRYATT HOSPITAL AND MAYFLOWER MEDICAL CENTRE</v>
      </c>
      <c r="BE630" s="94" t="s">
        <v>8675</v>
      </c>
      <c r="BF630" s="94" t="s">
        <v>8676</v>
      </c>
      <c r="BG630" s="94" t="s">
        <v>8675</v>
      </c>
      <c r="BH630" s="94" t="s">
        <v>8676</v>
      </c>
      <c r="BI630" s="94" t="str">
        <f t="shared" si="1218"/>
        <v>RDE</v>
      </c>
    </row>
    <row r="631" spans="4:61" hidden="1" x14ac:dyDescent="0.3">
      <c r="BD631" t="str">
        <f t="shared" si="1217"/>
        <v>RDRARUNDEL AND DISTRICT HOSPITAL</v>
      </c>
      <c r="BE631" s="94" t="s">
        <v>2770</v>
      </c>
      <c r="BF631" s="94" t="s">
        <v>2771</v>
      </c>
      <c r="BG631" s="94" t="s">
        <v>2770</v>
      </c>
      <c r="BH631" s="94" t="s">
        <v>2771</v>
      </c>
      <c r="BI631" s="94" t="str">
        <f t="shared" si="1218"/>
        <v>RDR</v>
      </c>
    </row>
    <row r="632" spans="4:61" hidden="1" x14ac:dyDescent="0.3">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3">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3">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3">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3">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3">
      <c r="D637" s="114">
        <f t="shared" si="1256"/>
        <v>0</v>
      </c>
      <c r="E637" s="114">
        <f t="shared" si="1257"/>
        <v>0</v>
      </c>
      <c r="BD637" t="str">
        <f t="shared" si="1217"/>
        <v>RDRCHAILEY NEW HERITAGE</v>
      </c>
      <c r="BE637" s="94" t="s">
        <v>2803</v>
      </c>
      <c r="BF637" s="94" t="s">
        <v>2804</v>
      </c>
      <c r="BG637" s="94" t="s">
        <v>2803</v>
      </c>
      <c r="BH637" s="94" t="s">
        <v>2804</v>
      </c>
      <c r="BI637" s="94" t="str">
        <f t="shared" si="1218"/>
        <v>RDR</v>
      </c>
    </row>
    <row r="638" spans="4:61" hidden="1" x14ac:dyDescent="0.3">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3">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3">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3">
      <c r="D641" s="114">
        <f t="shared" si="1256"/>
        <v>0</v>
      </c>
      <c r="E641" s="114" t="str">
        <f t="shared" si="1257"/>
        <v/>
      </c>
      <c r="BD641" t="str">
        <f t="shared" si="1217"/>
        <v>RDRCROWBOROUGH WAR MEMORIAL HOSPITAL</v>
      </c>
      <c r="BE641" s="94" t="s">
        <v>10037</v>
      </c>
      <c r="BF641" s="94" t="s">
        <v>10038</v>
      </c>
      <c r="BG641" s="94" t="s">
        <v>10037</v>
      </c>
      <c r="BH641" s="94" t="s">
        <v>10038</v>
      </c>
      <c r="BI641" s="94" t="str">
        <f t="shared" si="1218"/>
        <v>RDR</v>
      </c>
    </row>
    <row r="642" spans="4:61" hidden="1" x14ac:dyDescent="0.3">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3">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3">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3">
      <c r="D645" s="114">
        <f t="shared" si="1256"/>
        <v>0</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3">
      <c r="D646" s="114">
        <f t="shared" si="1256"/>
        <v>0</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3">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3">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3">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3">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3">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3">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3">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3">
      <c r="D654" s="114" t="str">
        <f t="shared" si="1256"/>
        <v/>
      </c>
      <c r="E654" s="114" t="str">
        <f t="shared" si="1257"/>
        <v/>
      </c>
      <c r="BD654" t="str">
        <f t="shared" si="1217"/>
        <v>RDRLEWES INTERMEDIATE CARE</v>
      </c>
      <c r="BE654" s="94" t="s">
        <v>10035</v>
      </c>
      <c r="BF654" s="94" t="s">
        <v>10036</v>
      </c>
      <c r="BG654" s="94" t="s">
        <v>10035</v>
      </c>
      <c r="BH654" s="94" t="s">
        <v>10036</v>
      </c>
      <c r="BI654" s="94" t="str">
        <f t="shared" si="1218"/>
        <v>RDR</v>
      </c>
    </row>
    <row r="655" spans="4:61" hidden="1" x14ac:dyDescent="0.3">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3">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3">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3">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3">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3">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3">
      <c r="D661" s="114" t="str">
        <f t="shared" si="1256"/>
        <v/>
      </c>
      <c r="E661" s="114" t="str">
        <f t="shared" si="1257"/>
        <v/>
      </c>
      <c r="BD661" t="str">
        <f t="shared" si="1217"/>
        <v>RDRNEWHAVEN REHAB CENTRE</v>
      </c>
      <c r="BE661" s="94" t="s">
        <v>10031</v>
      </c>
      <c r="BF661" s="94" t="s">
        <v>10032</v>
      </c>
      <c r="BG661" s="94" t="s">
        <v>10031</v>
      </c>
      <c r="BH661" s="94" t="s">
        <v>10032</v>
      </c>
      <c r="BI661" s="94" t="str">
        <f t="shared" si="1218"/>
        <v>RDR</v>
      </c>
    </row>
    <row r="662" spans="4:61" hidden="1" x14ac:dyDescent="0.3">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3">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3">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3">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3">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3">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3">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3">
      <c r="D669" s="114" t="str">
        <f t="shared" si="1256"/>
        <v/>
      </c>
      <c r="E669" s="114" t="str">
        <f t="shared" si="1257"/>
        <v/>
      </c>
      <c r="BD669" t="str">
        <f t="shared" si="1217"/>
        <v>RDRSALVINGTON LODGE</v>
      </c>
      <c r="BE669" s="94" t="s">
        <v>8551</v>
      </c>
      <c r="BF669" s="94" t="s">
        <v>8552</v>
      </c>
      <c r="BG669" s="94" t="s">
        <v>8551</v>
      </c>
      <c r="BH669" s="94" t="s">
        <v>8552</v>
      </c>
      <c r="BI669" s="94" t="str">
        <f t="shared" si="1218"/>
        <v>RDR</v>
      </c>
    </row>
    <row r="670" spans="4:61" hidden="1" x14ac:dyDescent="0.3">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3">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3">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3">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3">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3">
      <c r="D675" s="114" t="str">
        <f t="shared" si="1256"/>
        <v/>
      </c>
      <c r="E675" s="114" t="str">
        <f t="shared" si="1257"/>
        <v/>
      </c>
      <c r="BD675" t="str">
        <f t="shared" si="1217"/>
        <v>RDRTHE KLEINWORT CENTRE</v>
      </c>
      <c r="BE675" s="94" t="s">
        <v>8553</v>
      </c>
      <c r="BF675" s="94" t="s">
        <v>8554</v>
      </c>
      <c r="BG675" s="94" t="s">
        <v>8553</v>
      </c>
      <c r="BH675" s="94" t="s">
        <v>8554</v>
      </c>
      <c r="BI675" s="94" t="str">
        <f t="shared" si="1218"/>
        <v>RDR</v>
      </c>
    </row>
    <row r="676" spans="4:61" hidden="1" x14ac:dyDescent="0.3">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3">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3">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3">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3">
      <c r="D680" s="114" t="str">
        <f t="shared" si="1256"/>
        <v/>
      </c>
      <c r="E680" s="114" t="str">
        <f t="shared" si="1257"/>
        <v/>
      </c>
      <c r="BD680" t="str">
        <f t="shared" si="1258"/>
        <v>RDRUCKFIELDS HOSPITAL</v>
      </c>
      <c r="BE680" s="94" t="s">
        <v>10033</v>
      </c>
      <c r="BF680" s="94" t="s">
        <v>10034</v>
      </c>
      <c r="BG680" s="94" t="s">
        <v>10033</v>
      </c>
      <c r="BH680" s="94" t="s">
        <v>10034</v>
      </c>
      <c r="BI680" s="94" t="str">
        <f t="shared" si="1259"/>
        <v>RDR</v>
      </c>
    </row>
    <row r="681" spans="4:61" hidden="1" x14ac:dyDescent="0.3">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3">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3">
      <c r="D683" s="114" t="str">
        <f t="shared" si="1256"/>
        <v/>
      </c>
      <c r="E683" s="114" t="str">
        <f t="shared" si="1257"/>
        <v/>
      </c>
      <c r="BD683" t="str">
        <f t="shared" si="1258"/>
        <v>RDU GREAT HOLLANDS</v>
      </c>
      <c r="BE683" s="99" t="s">
        <v>9892</v>
      </c>
      <c r="BF683" s="100" t="s">
        <v>9893</v>
      </c>
      <c r="BG683" s="99" t="s">
        <v>9892</v>
      </c>
      <c r="BH683" s="100" t="s">
        <v>9893</v>
      </c>
      <c r="BI683" s="94" t="str">
        <f t="shared" si="1259"/>
        <v>RDU</v>
      </c>
    </row>
    <row r="684" spans="4:61" hidden="1" x14ac:dyDescent="0.3">
      <c r="D684" s="114" t="str">
        <f t="shared" si="1256"/>
        <v/>
      </c>
      <c r="E684" s="114" t="str">
        <f t="shared" si="1257"/>
        <v/>
      </c>
      <c r="BD684" t="str">
        <f t="shared" si="1258"/>
        <v>RDU PAUL BEVAN HOUSE (THAMES HOSPICE CARE)</v>
      </c>
      <c r="BE684" s="99" t="s">
        <v>9887</v>
      </c>
      <c r="BF684" s="100" t="s">
        <v>9888</v>
      </c>
      <c r="BG684" s="99" t="s">
        <v>9887</v>
      </c>
      <c r="BH684" s="100" t="s">
        <v>9888</v>
      </c>
      <c r="BI684" s="94" t="str">
        <f t="shared" si="1259"/>
        <v>RDU</v>
      </c>
    </row>
    <row r="685" spans="4:61" hidden="1" x14ac:dyDescent="0.3">
      <c r="D685" s="114" t="str">
        <f t="shared" si="1256"/>
        <v/>
      </c>
      <c r="E685" s="114" t="str">
        <f t="shared" si="1257"/>
        <v/>
      </c>
      <c r="BD685" t="str">
        <f t="shared" si="1258"/>
        <v>RDUALDERSHOT NHS OUTPATIENTS</v>
      </c>
      <c r="BE685" s="94" t="s">
        <v>501</v>
      </c>
      <c r="BF685" s="94" t="s">
        <v>9104</v>
      </c>
      <c r="BG685" s="94" t="s">
        <v>501</v>
      </c>
      <c r="BH685" s="94" t="s">
        <v>9104</v>
      </c>
      <c r="BI685" s="94" t="str">
        <f t="shared" si="1259"/>
        <v>RDU</v>
      </c>
    </row>
    <row r="686" spans="4:61" hidden="1" x14ac:dyDescent="0.3">
      <c r="D686" s="114" t="str">
        <f t="shared" si="1256"/>
        <v/>
      </c>
      <c r="E686" s="114" t="str">
        <f t="shared" si="1257"/>
        <v/>
      </c>
      <c r="BD686" t="str">
        <f t="shared" si="1258"/>
        <v>RDUBERKSHIRE INDEPENDENT HOSPITAL</v>
      </c>
      <c r="BE686" s="94" t="s">
        <v>502</v>
      </c>
      <c r="BF686" s="94" t="s">
        <v>9105</v>
      </c>
      <c r="BG686" s="94" t="s">
        <v>502</v>
      </c>
      <c r="BH686" s="94" t="s">
        <v>9105</v>
      </c>
      <c r="BI686" s="94" t="str">
        <f t="shared" si="1259"/>
        <v>RDU</v>
      </c>
    </row>
    <row r="687" spans="4:61" hidden="1" x14ac:dyDescent="0.3">
      <c r="D687" s="114" t="str">
        <f t="shared" si="1256"/>
        <v/>
      </c>
      <c r="E687" s="114" t="str">
        <f t="shared" si="1257"/>
        <v/>
      </c>
      <c r="BD687" t="str">
        <f t="shared" si="1258"/>
        <v>RDUCHALFONT'S &amp; GERRARDS CROSS HOSPITAL</v>
      </c>
      <c r="BE687" s="99" t="s">
        <v>9894</v>
      </c>
      <c r="BF687" s="100" t="s">
        <v>9895</v>
      </c>
      <c r="BG687" s="99" t="s">
        <v>9894</v>
      </c>
      <c r="BH687" s="100" t="s">
        <v>9895</v>
      </c>
      <c r="BI687" s="94" t="str">
        <f t="shared" si="1259"/>
        <v>RDU</v>
      </c>
    </row>
    <row r="688" spans="4:61" hidden="1" x14ac:dyDescent="0.3">
      <c r="D688" s="114" t="str">
        <f t="shared" si="1256"/>
        <v/>
      </c>
      <c r="E688" s="114" t="str">
        <f t="shared" si="1257"/>
        <v/>
      </c>
      <c r="BD688" t="str">
        <f t="shared" si="1258"/>
        <v>RDUDUNEDIN HOSPITAL</v>
      </c>
      <c r="BE688" s="94" t="s">
        <v>503</v>
      </c>
      <c r="BF688" s="94" t="s">
        <v>9106</v>
      </c>
      <c r="BG688" s="94" t="s">
        <v>503</v>
      </c>
      <c r="BH688" s="94" t="s">
        <v>9106</v>
      </c>
      <c r="BI688" s="94" t="str">
        <f t="shared" si="1259"/>
        <v>RDU</v>
      </c>
    </row>
    <row r="689" spans="4:61" hidden="1" x14ac:dyDescent="0.3">
      <c r="D689" s="114" t="str">
        <f t="shared" si="1256"/>
        <v/>
      </c>
      <c r="E689" s="114" t="str">
        <f t="shared" si="1257"/>
        <v/>
      </c>
      <c r="BD689" t="str">
        <f t="shared" si="1258"/>
        <v>RDUFARNHAM HOSPITAL OUTPATIENTS DEPARTMENT</v>
      </c>
      <c r="BE689" s="94" t="s">
        <v>504</v>
      </c>
      <c r="BF689" s="94" t="s">
        <v>9107</v>
      </c>
      <c r="BG689" s="94" t="s">
        <v>504</v>
      </c>
      <c r="BH689" s="94" t="s">
        <v>9107</v>
      </c>
      <c r="BI689" s="94" t="str">
        <f t="shared" si="1259"/>
        <v>RDU</v>
      </c>
    </row>
    <row r="690" spans="4:61" hidden="1" x14ac:dyDescent="0.3">
      <c r="D690" s="114" t="str">
        <f t="shared" si="1256"/>
        <v/>
      </c>
      <c r="E690" s="114" t="str">
        <f t="shared" si="1257"/>
        <v/>
      </c>
      <c r="BD690" t="str">
        <f t="shared" si="1258"/>
        <v>RDUFARNHAM LANE SURGERY</v>
      </c>
      <c r="BE690" s="99" t="s">
        <v>9889</v>
      </c>
      <c r="BF690" s="100" t="s">
        <v>9890</v>
      </c>
      <c r="BG690" s="99" t="s">
        <v>9889</v>
      </c>
      <c r="BH690" s="100" t="s">
        <v>9890</v>
      </c>
      <c r="BI690" s="94" t="str">
        <f t="shared" si="1259"/>
        <v>RDU</v>
      </c>
    </row>
    <row r="691" spans="4:61" hidden="1" x14ac:dyDescent="0.3">
      <c r="D691" s="114" t="str">
        <f t="shared" si="1256"/>
        <v/>
      </c>
      <c r="E691" s="114" t="str">
        <f t="shared" si="1257"/>
        <v/>
      </c>
      <c r="BD691" t="str">
        <f t="shared" si="1258"/>
        <v>RDUFITZWILLIAM HOUSE OUTPATIENT CENTRE</v>
      </c>
      <c r="BE691" s="99" t="s">
        <v>9884</v>
      </c>
      <c r="BF691" s="100" t="s">
        <v>9885</v>
      </c>
      <c r="BG691" s="99" t="s">
        <v>9884</v>
      </c>
      <c r="BH691" s="100" t="s">
        <v>9885</v>
      </c>
      <c r="BI691" s="94" t="str">
        <f t="shared" si="1259"/>
        <v>RDU</v>
      </c>
    </row>
    <row r="692" spans="4:61" hidden="1" x14ac:dyDescent="0.3">
      <c r="D692" s="114" t="str">
        <f t="shared" si="1256"/>
        <v/>
      </c>
      <c r="E692" s="114" t="str">
        <f t="shared" si="1257"/>
        <v/>
      </c>
      <c r="BD692" t="str">
        <f t="shared" si="1258"/>
        <v>RDUFLEET HOSPITAL OUTPATIENTS DEPARTMENT</v>
      </c>
      <c r="BE692" s="94" t="s">
        <v>789</v>
      </c>
      <c r="BF692" s="94" t="s">
        <v>9108</v>
      </c>
      <c r="BG692" s="94" t="s">
        <v>789</v>
      </c>
      <c r="BH692" s="94" t="s">
        <v>9108</v>
      </c>
      <c r="BI692" s="94" t="str">
        <f t="shared" si="1259"/>
        <v>RDU</v>
      </c>
    </row>
    <row r="693" spans="4:61" hidden="1" x14ac:dyDescent="0.3">
      <c r="D693" s="114" t="str">
        <f t="shared" si="1256"/>
        <v/>
      </c>
      <c r="E693" s="114" t="str">
        <f t="shared" si="1257"/>
        <v/>
      </c>
      <c r="BD693" t="str">
        <f t="shared" si="1258"/>
        <v>RDUFRIMLEY CHILDREN'S CENTRE</v>
      </c>
      <c r="BE693" s="94" t="s">
        <v>790</v>
      </c>
      <c r="BF693" s="94" t="s">
        <v>9109</v>
      </c>
      <c r="BG693" s="94" t="s">
        <v>790</v>
      </c>
      <c r="BH693" s="94" t="s">
        <v>9109</v>
      </c>
      <c r="BI693" s="94" t="str">
        <f t="shared" si="1259"/>
        <v>RDU</v>
      </c>
    </row>
    <row r="694" spans="4:61" hidden="1" x14ac:dyDescent="0.3">
      <c r="D694" s="114" t="str">
        <f t="shared" si="1256"/>
        <v/>
      </c>
      <c r="E694" s="114" t="str">
        <f t="shared" si="1257"/>
        <v/>
      </c>
      <c r="BD694" t="str">
        <f t="shared" si="1258"/>
        <v>RDUFRIMLEY PARK HOSPITAL</v>
      </c>
      <c r="BE694" s="94" t="s">
        <v>791</v>
      </c>
      <c r="BF694" s="94" t="s">
        <v>5701</v>
      </c>
      <c r="BG694" s="94" t="s">
        <v>791</v>
      </c>
      <c r="BH694" s="94" t="s">
        <v>5701</v>
      </c>
      <c r="BI694" s="94" t="str">
        <f t="shared" si="1259"/>
        <v>RDU</v>
      </c>
    </row>
    <row r="695" spans="4:61" hidden="1" x14ac:dyDescent="0.3">
      <c r="D695" s="114" t="str">
        <f t="shared" si="1256"/>
        <v/>
      </c>
      <c r="E695" s="114" t="str">
        <f t="shared" si="1257"/>
        <v/>
      </c>
      <c r="BD695" t="str">
        <f t="shared" si="1258"/>
        <v>RDUGUILDFORD NUFFIELD</v>
      </c>
      <c r="BE695" s="94" t="s">
        <v>792</v>
      </c>
      <c r="BF695" s="94" t="s">
        <v>9110</v>
      </c>
      <c r="BG695" s="94" t="s">
        <v>792</v>
      </c>
      <c r="BH695" s="94" t="s">
        <v>9110</v>
      </c>
      <c r="BI695" s="94" t="str">
        <f t="shared" si="1259"/>
        <v>RDU</v>
      </c>
    </row>
    <row r="696" spans="4:61" hidden="1" x14ac:dyDescent="0.3">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9915</v>
      </c>
      <c r="BF696" t="s">
        <v>5677</v>
      </c>
      <c r="BG696" t="s">
        <v>9915</v>
      </c>
      <c r="BH696" t="s">
        <v>5677</v>
      </c>
      <c r="BI696" s="94" t="str">
        <f t="shared" si="1259"/>
        <v>RDU</v>
      </c>
    </row>
    <row r="697" spans="4:61" hidden="1" x14ac:dyDescent="0.3">
      <c r="D697" s="114" t="str">
        <f t="shared" si="1260"/>
        <v/>
      </c>
      <c r="E697" s="114" t="str">
        <f t="shared" si="1261"/>
        <v/>
      </c>
      <c r="BD697" t="str">
        <f t="shared" si="1258"/>
        <v>RDUKING EDWARD VII HOSPITAL</v>
      </c>
      <c r="BE697" s="94" t="s">
        <v>793</v>
      </c>
      <c r="BF697" s="94" t="s">
        <v>9092</v>
      </c>
      <c r="BG697" s="94" t="s">
        <v>793</v>
      </c>
      <c r="BH697" s="94" t="s">
        <v>9092</v>
      </c>
      <c r="BI697" s="94" t="str">
        <f t="shared" si="1259"/>
        <v>RDU</v>
      </c>
    </row>
    <row r="698" spans="4:61" hidden="1" x14ac:dyDescent="0.3">
      <c r="D698" s="114" t="str">
        <f t="shared" si="1260"/>
        <v/>
      </c>
      <c r="E698" s="114" t="str">
        <f t="shared" si="1261"/>
        <v/>
      </c>
      <c r="BD698" t="str">
        <f t="shared" si="1258"/>
        <v>RDULANGLEY HEALTH CENTRE</v>
      </c>
      <c r="BE698" s="99" t="s">
        <v>9891</v>
      </c>
      <c r="BF698" s="100" t="s">
        <v>9093</v>
      </c>
      <c r="BG698" s="99" t="s">
        <v>9891</v>
      </c>
      <c r="BH698" s="100" t="s">
        <v>9093</v>
      </c>
      <c r="BI698" s="94" t="str">
        <f t="shared" si="1259"/>
        <v>RDU</v>
      </c>
    </row>
    <row r="699" spans="4:61" hidden="1" x14ac:dyDescent="0.3">
      <c r="D699" s="114" t="str">
        <f t="shared" si="1260"/>
        <v/>
      </c>
      <c r="E699" s="114" t="str">
        <f t="shared" si="1261"/>
        <v/>
      </c>
      <c r="BD699" t="str">
        <f t="shared" si="1258"/>
        <v>RDUPINE LODGE (THAMES HOSPICE CARE)</v>
      </c>
      <c r="BE699" s="99" t="s">
        <v>9886</v>
      </c>
      <c r="BF699" s="100" t="s">
        <v>9095</v>
      </c>
      <c r="BG699" s="99" t="s">
        <v>9886</v>
      </c>
      <c r="BH699" s="100" t="s">
        <v>9095</v>
      </c>
      <c r="BI699" s="94" t="str">
        <f t="shared" si="1259"/>
        <v>RDU</v>
      </c>
    </row>
    <row r="700" spans="4:61" hidden="1" x14ac:dyDescent="0.3">
      <c r="D700" s="114" t="str">
        <f t="shared" si="1260"/>
        <v/>
      </c>
      <c r="E700" s="114" t="str">
        <f t="shared" si="1261"/>
        <v/>
      </c>
      <c r="BD700" t="str">
        <f t="shared" si="1258"/>
        <v>RDUTHE ROYAL HOSPITAL HASLAR</v>
      </c>
      <c r="BE700" s="94" t="s">
        <v>794</v>
      </c>
      <c r="BF700" s="94" t="s">
        <v>9111</v>
      </c>
      <c r="BG700" s="94" t="s">
        <v>794</v>
      </c>
      <c r="BH700" s="94" t="s">
        <v>9111</v>
      </c>
      <c r="BI700" s="94" t="str">
        <f t="shared" si="1259"/>
        <v>RDU</v>
      </c>
    </row>
    <row r="701" spans="4:61" hidden="1" x14ac:dyDescent="0.3">
      <c r="D701" s="114" t="str">
        <f t="shared" si="1260"/>
        <v/>
      </c>
      <c r="E701" s="114" t="str">
        <f t="shared" si="1261"/>
        <v/>
      </c>
      <c r="BD701" t="str">
        <f t="shared" si="1258"/>
        <v>RDUWEXHAM PARK HOSPITAL</v>
      </c>
      <c r="BE701" t="s">
        <v>9916</v>
      </c>
      <c r="BF701" t="s">
        <v>5699</v>
      </c>
      <c r="BG701" t="s">
        <v>9916</v>
      </c>
      <c r="BH701" t="s">
        <v>5699</v>
      </c>
      <c r="BI701" s="94" t="str">
        <f t="shared" si="1259"/>
        <v>RDU</v>
      </c>
    </row>
    <row r="702" spans="4:61" hidden="1" x14ac:dyDescent="0.3">
      <c r="D702" s="114" t="str">
        <f t="shared" si="1260"/>
        <v/>
      </c>
      <c r="E702" s="114" t="str">
        <f t="shared" si="1261"/>
        <v/>
      </c>
      <c r="BD702" t="str">
        <f t="shared" si="1258"/>
        <v>RDUWOKING NUFFIELD HOSPITAL</v>
      </c>
      <c r="BE702" s="94" t="s">
        <v>795</v>
      </c>
      <c r="BF702" s="94" t="s">
        <v>9112</v>
      </c>
      <c r="BG702" s="94" t="s">
        <v>795</v>
      </c>
      <c r="BH702" s="94" t="s">
        <v>9112</v>
      </c>
      <c r="BI702" s="94" t="str">
        <f t="shared" si="1259"/>
        <v>RDU</v>
      </c>
    </row>
    <row r="703" spans="4:61" hidden="1" x14ac:dyDescent="0.3">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3">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3">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3">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3">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3">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3">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3">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3">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3">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3">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3">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3">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3">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3">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3">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3">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3">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3">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3">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3">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3">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3">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3">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3">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3">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3">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3">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3">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3">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3">
      <c r="D733" s="114" t="str">
        <f t="shared" si="1260"/>
        <v/>
      </c>
      <c r="E733" s="114" t="str">
        <f t="shared" si="1261"/>
        <v/>
      </c>
      <c r="BD733" t="str">
        <f t="shared" si="1258"/>
        <v>RDYFAIRMILE HOUSE (ACUTE MENTAL ILLNESS)</v>
      </c>
      <c r="BE733" s="98" t="s">
        <v>9816</v>
      </c>
      <c r="BF733" s="77" t="s">
        <v>9817</v>
      </c>
      <c r="BG733" s="98" t="s">
        <v>9816</v>
      </c>
      <c r="BH733" s="77" t="s">
        <v>9817</v>
      </c>
      <c r="BI733" s="94" t="str">
        <f t="shared" si="1259"/>
        <v>RDY</v>
      </c>
    </row>
    <row r="734" spans="4:61" hidden="1" x14ac:dyDescent="0.3">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3">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3">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3">
      <c r="D737" s="114" t="str">
        <f t="shared" si="1260"/>
        <v/>
      </c>
      <c r="E737" s="114" t="str">
        <f t="shared" si="1261"/>
        <v/>
      </c>
      <c r="BD737" t="str">
        <f t="shared" si="1258"/>
        <v>RDYFORSTON CLINIC</v>
      </c>
      <c r="BE737" s="98" t="s">
        <v>9814</v>
      </c>
      <c r="BF737" s="77" t="s">
        <v>9815</v>
      </c>
      <c r="BG737" s="98" t="s">
        <v>9814</v>
      </c>
      <c r="BH737" s="77" t="s">
        <v>9815</v>
      </c>
      <c r="BI737" s="94" t="str">
        <f t="shared" si="1259"/>
        <v>RDY</v>
      </c>
    </row>
    <row r="738" spans="4:61" hidden="1" x14ac:dyDescent="0.3">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3">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3">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3">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3">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3">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3">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3">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3">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3">
      <c r="D747" s="114" t="str">
        <f t="shared" si="1260"/>
        <v/>
      </c>
      <c r="E747" s="114" t="str">
        <f t="shared" si="1261"/>
        <v/>
      </c>
      <c r="BD747" t="str">
        <f t="shared" si="1262"/>
        <v>RDYKIMMERIDGE COURT</v>
      </c>
      <c r="BE747" s="98" t="s">
        <v>9820</v>
      </c>
      <c r="BF747" s="77" t="s">
        <v>9821</v>
      </c>
      <c r="BG747" s="98" t="s">
        <v>9820</v>
      </c>
      <c r="BH747" s="77" t="s">
        <v>9821</v>
      </c>
      <c r="BI747" s="94" t="str">
        <f t="shared" si="1263"/>
        <v>RDY</v>
      </c>
    </row>
    <row r="748" spans="4:61" hidden="1" x14ac:dyDescent="0.3">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3">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3">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3">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3">
      <c r="D752" s="114" t="str">
        <f t="shared" si="1260"/>
        <v/>
      </c>
      <c r="E752" s="114" t="str">
        <f t="shared" si="1261"/>
        <v/>
      </c>
      <c r="BD752" t="str">
        <f t="shared" si="1262"/>
        <v>RDYMAIDEN CASTLE HOUSE</v>
      </c>
      <c r="BE752" s="98" t="s">
        <v>9822</v>
      </c>
      <c r="BF752" s="77" t="s">
        <v>9823</v>
      </c>
      <c r="BG752" s="98" t="s">
        <v>9822</v>
      </c>
      <c r="BH752" s="77" t="s">
        <v>9823</v>
      </c>
      <c r="BI752" s="94" t="str">
        <f t="shared" si="1263"/>
        <v>RDY</v>
      </c>
    </row>
    <row r="753" spans="4:61" hidden="1" x14ac:dyDescent="0.3">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3">
      <c r="D754" s="114" t="str">
        <f t="shared" si="1260"/>
        <v/>
      </c>
      <c r="E754" s="114" t="str">
        <f t="shared" si="1261"/>
        <v/>
      </c>
      <c r="BD754" t="str">
        <f t="shared" si="1262"/>
        <v>RDYNIGHTINGALE HOUSE</v>
      </c>
      <c r="BE754" s="101" t="s">
        <v>9866</v>
      </c>
      <c r="BF754" s="101" t="s">
        <v>9867</v>
      </c>
      <c r="BG754" s="101" t="s">
        <v>9866</v>
      </c>
      <c r="BH754" s="101" t="s">
        <v>9867</v>
      </c>
      <c r="BI754" s="94" t="str">
        <f t="shared" si="1263"/>
        <v>RDY</v>
      </c>
    </row>
    <row r="755" spans="4:61" hidden="1" x14ac:dyDescent="0.3">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3">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3">
      <c r="D757" s="114" t="str">
        <f t="shared" si="1260"/>
        <v/>
      </c>
      <c r="E757" s="114" t="str">
        <f t="shared" si="1261"/>
        <v/>
      </c>
      <c r="BD757" t="str">
        <f t="shared" si="1262"/>
        <v>RDYPEBBLE LODGE</v>
      </c>
      <c r="BE757" s="98" t="s">
        <v>9818</v>
      </c>
      <c r="BF757" s="77" t="s">
        <v>9819</v>
      </c>
      <c r="BG757" s="98" t="s">
        <v>9818</v>
      </c>
      <c r="BH757" s="77" t="s">
        <v>9819</v>
      </c>
      <c r="BI757" s="94" t="str">
        <f t="shared" si="1263"/>
        <v>RDY</v>
      </c>
    </row>
    <row r="758" spans="4:61" hidden="1" x14ac:dyDescent="0.3">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3">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3">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3">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3">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3">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3">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3">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3">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3">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3">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3">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3">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3">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3">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3">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3">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3">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3">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3">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3">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3">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3">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3">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3">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3">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3">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3">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3">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3">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3">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3">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3">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3">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3">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3">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3">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3">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3">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3">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3">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3">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3">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3">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3">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3">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3">
      <c r="D804" s="114" t="str">
        <f t="shared" si="1264"/>
        <v/>
      </c>
      <c r="E804" s="114" t="str">
        <f t="shared" si="1265"/>
        <v/>
      </c>
      <c r="BD804" t="str">
        <f t="shared" si="1262"/>
        <v>RDZCHRISTCHURCH HOSPITAL</v>
      </c>
      <c r="BE804" s="94" t="s">
        <v>796</v>
      </c>
      <c r="BF804" s="94" t="s">
        <v>9113</v>
      </c>
      <c r="BG804" s="94" t="s">
        <v>796</v>
      </c>
      <c r="BH804" s="94" t="s">
        <v>9113</v>
      </c>
      <c r="BI804" s="94" t="str">
        <f t="shared" si="1263"/>
        <v>RDZ</v>
      </c>
    </row>
    <row r="805" spans="4:61" hidden="1" x14ac:dyDescent="0.3">
      <c r="D805" s="114" t="str">
        <f t="shared" si="1264"/>
        <v/>
      </c>
      <c r="E805" s="114" t="str">
        <f t="shared" si="1265"/>
        <v/>
      </c>
      <c r="BD805" t="str">
        <f t="shared" si="1262"/>
        <v>RDZMACMILLAN UNIT</v>
      </c>
      <c r="BE805" s="94" t="s">
        <v>797</v>
      </c>
      <c r="BF805" s="94" t="s">
        <v>9114</v>
      </c>
      <c r="BG805" s="94" t="s">
        <v>797</v>
      </c>
      <c r="BH805" s="94" t="s">
        <v>9114</v>
      </c>
      <c r="BI805" s="94" t="str">
        <f t="shared" si="1263"/>
        <v>RDZ</v>
      </c>
    </row>
    <row r="806" spans="4:61" hidden="1" x14ac:dyDescent="0.3">
      <c r="D806" s="114" t="str">
        <f t="shared" si="1264"/>
        <v/>
      </c>
      <c r="E806" s="114" t="str">
        <f t="shared" si="1265"/>
        <v/>
      </c>
      <c r="BD806" t="str">
        <f t="shared" si="1262"/>
        <v>RDZROYAL BOURNEMOUTH GENERAL HOSPITAL</v>
      </c>
      <c r="BE806" s="94" t="s">
        <v>798</v>
      </c>
      <c r="BF806" s="94" t="s">
        <v>9115</v>
      </c>
      <c r="BG806" s="94" t="s">
        <v>798</v>
      </c>
      <c r="BH806" s="94" t="s">
        <v>9115</v>
      </c>
      <c r="BI806" s="94" t="str">
        <f t="shared" si="1263"/>
        <v>RDZ</v>
      </c>
    </row>
    <row r="807" spans="4:61" hidden="1" x14ac:dyDescent="0.3">
      <c r="D807" s="114" t="str">
        <f t="shared" si="1264"/>
        <v/>
      </c>
      <c r="E807" s="114" t="str">
        <f t="shared" si="1265"/>
        <v/>
      </c>
      <c r="BD807" t="str">
        <f t="shared" ref="BD807:BD872" si="1266">CONCATENATE(LEFT(BE807, 3),BF807)</f>
        <v>RE9BOKER LANE HEALTH CENTRE</v>
      </c>
      <c r="BE807" s="94" t="s">
        <v>799</v>
      </c>
      <c r="BF807" s="94" t="s">
        <v>9116</v>
      </c>
      <c r="BG807" s="94" t="s">
        <v>799</v>
      </c>
      <c r="BH807" s="94" t="s">
        <v>9116</v>
      </c>
      <c r="BI807" s="94" t="str">
        <f t="shared" ref="BI807:BI872" si="1267">LEFT(BG807,3)</f>
        <v>RE9</v>
      </c>
    </row>
    <row r="808" spans="4:61" hidden="1" x14ac:dyDescent="0.3">
      <c r="D808" s="114" t="str">
        <f t="shared" si="1264"/>
        <v/>
      </c>
      <c r="E808" s="114" t="str">
        <f t="shared" si="1265"/>
        <v/>
      </c>
      <c r="BD808" t="str">
        <f t="shared" si="1266"/>
        <v>RE9BOLDON LANE CLINIC</v>
      </c>
      <c r="BE808" s="94" t="s">
        <v>800</v>
      </c>
      <c r="BF808" s="94" t="s">
        <v>9117</v>
      </c>
      <c r="BG808" s="94" t="s">
        <v>800</v>
      </c>
      <c r="BH808" s="94" t="s">
        <v>9117</v>
      </c>
      <c r="BI808" s="94" t="str">
        <f t="shared" si="1267"/>
        <v>RE9</v>
      </c>
    </row>
    <row r="809" spans="4:61" hidden="1" x14ac:dyDescent="0.3">
      <c r="D809" s="114" t="str">
        <f t="shared" si="1264"/>
        <v/>
      </c>
      <c r="E809" s="114" t="str">
        <f t="shared" si="1265"/>
        <v/>
      </c>
      <c r="BD809" t="str">
        <f t="shared" si="1266"/>
        <v>RE9CLEVELAND VOCATIONAL TRAINING SCHEME</v>
      </c>
      <c r="BE809" s="94" t="s">
        <v>801</v>
      </c>
      <c r="BF809" s="94" t="s">
        <v>9118</v>
      </c>
      <c r="BG809" s="94" t="s">
        <v>801</v>
      </c>
      <c r="BH809" s="94" t="s">
        <v>9118</v>
      </c>
      <c r="BI809" s="94" t="str">
        <f t="shared" si="1267"/>
        <v>RE9</v>
      </c>
    </row>
    <row r="810" spans="4:61" hidden="1" x14ac:dyDescent="0.3">
      <c r="D810" s="114" t="str">
        <f t="shared" si="1264"/>
        <v/>
      </c>
      <c r="E810" s="114" t="str">
        <f t="shared" si="1265"/>
        <v/>
      </c>
      <c r="BD810" t="str">
        <f t="shared" si="1266"/>
        <v>RE9GLASGOW ROAD CLINIC</v>
      </c>
      <c r="BE810" s="94" t="s">
        <v>802</v>
      </c>
      <c r="BF810" s="94" t="s">
        <v>9119</v>
      </c>
      <c r="BG810" s="94" t="s">
        <v>802</v>
      </c>
      <c r="BH810" s="94" t="s">
        <v>9119</v>
      </c>
      <c r="BI810" s="94" t="str">
        <f t="shared" si="1267"/>
        <v>RE9</v>
      </c>
    </row>
    <row r="811" spans="4:61" hidden="1" x14ac:dyDescent="0.3">
      <c r="D811" s="114" t="str">
        <f t="shared" si="1264"/>
        <v/>
      </c>
      <c r="E811" s="114" t="str">
        <f t="shared" si="1265"/>
        <v/>
      </c>
      <c r="BD811" t="str">
        <f t="shared" si="1266"/>
        <v>RE9HEBBURN HEALTH CENTRE</v>
      </c>
      <c r="BE811" s="94" t="s">
        <v>803</v>
      </c>
      <c r="BF811" s="94" t="s">
        <v>9120</v>
      </c>
      <c r="BG811" s="94" t="s">
        <v>803</v>
      </c>
      <c r="BH811" s="94" t="s">
        <v>9120</v>
      </c>
      <c r="BI811" s="94" t="str">
        <f t="shared" si="1267"/>
        <v>RE9</v>
      </c>
    </row>
    <row r="812" spans="4:61" hidden="1" x14ac:dyDescent="0.3">
      <c r="D812" s="114" t="str">
        <f t="shared" si="1264"/>
        <v/>
      </c>
      <c r="E812" s="114" t="str">
        <f t="shared" si="1265"/>
        <v/>
      </c>
      <c r="BD812" t="str">
        <f t="shared" si="1266"/>
        <v>RE9MARSDEN ROAD HEALTH CENTRE</v>
      </c>
      <c r="BE812" s="94" t="s">
        <v>804</v>
      </c>
      <c r="BF812" s="94" t="s">
        <v>9121</v>
      </c>
      <c r="BG812" s="94" t="s">
        <v>804</v>
      </c>
      <c r="BH812" s="94" t="s">
        <v>9121</v>
      </c>
      <c r="BI812" s="94" t="str">
        <f t="shared" si="1267"/>
        <v>RE9</v>
      </c>
    </row>
    <row r="813" spans="4:61" hidden="1" x14ac:dyDescent="0.3">
      <c r="D813" s="114" t="str">
        <f t="shared" si="1264"/>
        <v/>
      </c>
      <c r="E813" s="114" t="str">
        <f t="shared" si="1265"/>
        <v/>
      </c>
      <c r="BD813" t="str">
        <f t="shared" si="1266"/>
        <v>RE9MONKTON HALL HOSPITAL</v>
      </c>
      <c r="BE813" s="94" t="s">
        <v>573</v>
      </c>
      <c r="BF813" s="94" t="s">
        <v>6488</v>
      </c>
      <c r="BG813" s="94" t="s">
        <v>573</v>
      </c>
      <c r="BH813" s="94" t="s">
        <v>6488</v>
      </c>
      <c r="BI813" s="94" t="str">
        <f t="shared" si="1267"/>
        <v>RE9</v>
      </c>
    </row>
    <row r="814" spans="4:61" hidden="1" x14ac:dyDescent="0.3">
      <c r="D814" s="114" t="str">
        <f t="shared" si="1264"/>
        <v/>
      </c>
      <c r="E814" s="114" t="str">
        <f t="shared" si="1265"/>
        <v/>
      </c>
      <c r="BD814" t="str">
        <f t="shared" si="1266"/>
        <v>RE9PALMER COMMUNITY HOSPITAL</v>
      </c>
      <c r="BE814" s="94" t="s">
        <v>574</v>
      </c>
      <c r="BF814" s="94" t="s">
        <v>6478</v>
      </c>
      <c r="BG814" s="94" t="s">
        <v>574</v>
      </c>
      <c r="BH814" s="94" t="s">
        <v>6478</v>
      </c>
      <c r="BI814" s="94" t="str">
        <f t="shared" si="1267"/>
        <v>RE9</v>
      </c>
    </row>
    <row r="815" spans="4:61" hidden="1" x14ac:dyDescent="0.3">
      <c r="D815" s="114" t="str">
        <f t="shared" si="1264"/>
        <v/>
      </c>
      <c r="E815" s="114" t="str">
        <f t="shared" si="1265"/>
        <v/>
      </c>
      <c r="BD815" t="str">
        <f t="shared" si="1266"/>
        <v>RE9POST GRADUATE INSTITUTE FOR MEDICINE AND DENTISTRY</v>
      </c>
      <c r="BE815" s="94" t="s">
        <v>575</v>
      </c>
      <c r="BF815" s="94" t="s">
        <v>9122</v>
      </c>
      <c r="BG815" s="94" t="s">
        <v>575</v>
      </c>
      <c r="BH815" s="94" t="s">
        <v>9122</v>
      </c>
      <c r="BI815" s="94" t="str">
        <f t="shared" si="1267"/>
        <v>RE9</v>
      </c>
    </row>
    <row r="816" spans="4:61" hidden="1" x14ac:dyDescent="0.3">
      <c r="D816" s="114" t="str">
        <f t="shared" si="1264"/>
        <v/>
      </c>
      <c r="E816" s="114" t="str">
        <f t="shared" si="1265"/>
        <v/>
      </c>
      <c r="BD816" t="str">
        <f t="shared" si="1266"/>
        <v>RE9PRIMROSE HILL HOSPITAL</v>
      </c>
      <c r="BE816" s="94" t="s">
        <v>576</v>
      </c>
      <c r="BF816" s="94" t="s">
        <v>9123</v>
      </c>
      <c r="BG816" s="94" t="s">
        <v>576</v>
      </c>
      <c r="BH816" s="94" t="s">
        <v>9123</v>
      </c>
      <c r="BI816" s="94" t="str">
        <f t="shared" si="1267"/>
        <v>RE9</v>
      </c>
    </row>
    <row r="817" spans="4:61" hidden="1" x14ac:dyDescent="0.3">
      <c r="D817" s="114" t="str">
        <f t="shared" si="1264"/>
        <v/>
      </c>
      <c r="E817" s="114" t="str">
        <f t="shared" si="1265"/>
        <v/>
      </c>
      <c r="BD817" t="str">
        <f t="shared" si="1266"/>
        <v>RE9SOUTH TYNESIDE DISTRICT HOSPITAL</v>
      </c>
      <c r="BE817" s="94" t="s">
        <v>577</v>
      </c>
      <c r="BF817" s="94" t="s">
        <v>8699</v>
      </c>
      <c r="BG817" s="94" t="s">
        <v>577</v>
      </c>
      <c r="BH817" s="94" t="s">
        <v>8699</v>
      </c>
      <c r="BI817" s="94" t="str">
        <f t="shared" si="1267"/>
        <v>RE9</v>
      </c>
    </row>
    <row r="818" spans="4:61" hidden="1" x14ac:dyDescent="0.3">
      <c r="D818" s="114" t="str">
        <f t="shared" si="1264"/>
        <v/>
      </c>
      <c r="E818" s="114" t="str">
        <f t="shared" si="1265"/>
        <v/>
      </c>
      <c r="BD818" t="str">
        <f t="shared" si="1266"/>
        <v>RE9SOUTH TYNESIDE PCT HQ</v>
      </c>
      <c r="BE818" s="94" t="s">
        <v>578</v>
      </c>
      <c r="BF818" s="94" t="s">
        <v>9124</v>
      </c>
      <c r="BG818" s="94" t="s">
        <v>578</v>
      </c>
      <c r="BH818" s="94" t="s">
        <v>9124</v>
      </c>
      <c r="BI818" s="94" t="str">
        <f t="shared" si="1267"/>
        <v>RE9</v>
      </c>
    </row>
    <row r="819" spans="4:61" hidden="1" x14ac:dyDescent="0.3">
      <c r="D819" s="114" t="str">
        <f t="shared" si="1264"/>
        <v/>
      </c>
      <c r="E819" s="114" t="str">
        <f t="shared" si="1265"/>
        <v/>
      </c>
      <c r="BD819" t="str">
        <f t="shared" si="1266"/>
        <v>RE9ST BENEDICT'S HOSPICE</v>
      </c>
      <c r="BE819" s="94" t="s">
        <v>9812</v>
      </c>
      <c r="BF819" s="94" t="s">
        <v>9813</v>
      </c>
      <c r="BG819" s="94" t="s">
        <v>9812</v>
      </c>
      <c r="BH819" s="94" t="s">
        <v>9813</v>
      </c>
      <c r="BI819" s="94" t="str">
        <f t="shared" si="1267"/>
        <v>RE9</v>
      </c>
    </row>
    <row r="820" spans="4:61" hidden="1" x14ac:dyDescent="0.3">
      <c r="D820" s="114" t="str">
        <f t="shared" si="1264"/>
        <v/>
      </c>
      <c r="E820" s="114" t="str">
        <f t="shared" si="1265"/>
        <v/>
      </c>
      <c r="BD820" t="str">
        <f t="shared" si="1266"/>
        <v>RE9ST CLAIR'S HOSPICE</v>
      </c>
      <c r="BE820" s="94" t="s">
        <v>738</v>
      </c>
      <c r="BF820" s="94" t="s">
        <v>9125</v>
      </c>
      <c r="BG820" s="94" t="s">
        <v>738</v>
      </c>
      <c r="BH820" s="94" t="s">
        <v>9125</v>
      </c>
      <c r="BI820" s="94" t="str">
        <f t="shared" si="1267"/>
        <v>RE9</v>
      </c>
    </row>
    <row r="821" spans="4:61" hidden="1" x14ac:dyDescent="0.3">
      <c r="D821" s="114" t="str">
        <f t="shared" si="1264"/>
        <v/>
      </c>
      <c r="E821" s="114" t="str">
        <f t="shared" si="1265"/>
        <v/>
      </c>
      <c r="BD821" t="str">
        <f t="shared" si="1266"/>
        <v>RE9ST NICHOLAS HOSPITAL</v>
      </c>
      <c r="BE821" s="94" t="s">
        <v>739</v>
      </c>
      <c r="BF821" s="94" t="s">
        <v>9126</v>
      </c>
      <c r="BG821" s="94" t="s">
        <v>739</v>
      </c>
      <c r="BH821" s="94" t="s">
        <v>9126</v>
      </c>
      <c r="BI821" s="94" t="str">
        <f t="shared" si="1267"/>
        <v>RE9</v>
      </c>
    </row>
    <row r="822" spans="4:61" hidden="1" x14ac:dyDescent="0.3">
      <c r="D822" s="114" t="str">
        <f t="shared" si="1264"/>
        <v/>
      </c>
      <c r="E822" s="114" t="str">
        <f t="shared" si="1265"/>
        <v/>
      </c>
      <c r="BD822" t="str">
        <f t="shared" si="1266"/>
        <v>RE9STANHOPE PARADE HEALTH CENTRE</v>
      </c>
      <c r="BE822" s="94" t="s">
        <v>740</v>
      </c>
      <c r="BF822" s="94" t="s">
        <v>9127</v>
      </c>
      <c r="BG822" s="94" t="s">
        <v>740</v>
      </c>
      <c r="BH822" s="94" t="s">
        <v>9127</v>
      </c>
      <c r="BI822" s="94" t="str">
        <f t="shared" si="1267"/>
        <v>RE9</v>
      </c>
    </row>
    <row r="823" spans="4:61" hidden="1" x14ac:dyDescent="0.3">
      <c r="D823" s="114" t="str">
        <f t="shared" si="1264"/>
        <v/>
      </c>
      <c r="E823" s="114" t="str">
        <f t="shared" si="1265"/>
        <v/>
      </c>
      <c r="BD823" t="str">
        <f t="shared" si="1266"/>
        <v>RE9WESTOE ROAD</v>
      </c>
      <c r="BE823" s="94" t="s">
        <v>1013</v>
      </c>
      <c r="BF823" s="94" t="s">
        <v>9128</v>
      </c>
      <c r="BG823" s="94" t="s">
        <v>1013</v>
      </c>
      <c r="BH823" s="94" t="s">
        <v>9128</v>
      </c>
      <c r="BI823" s="94" t="str">
        <f t="shared" si="1267"/>
        <v>RE9</v>
      </c>
    </row>
    <row r="824" spans="4:61" hidden="1" x14ac:dyDescent="0.3">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3">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3">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3">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3">
      <c r="D828" s="114" t="str">
        <f t="shared" si="1268"/>
        <v/>
      </c>
      <c r="E828" s="114" t="str">
        <f t="shared" si="1269"/>
        <v/>
      </c>
      <c r="BD828" t="str">
        <f t="shared" si="1266"/>
        <v>REMST. CATHERINE'S HOSPITAL</v>
      </c>
      <c r="BE828" s="94" t="s">
        <v>1018</v>
      </c>
      <c r="BF828" s="94" t="s">
        <v>9129</v>
      </c>
      <c r="BG828" s="94" t="s">
        <v>1018</v>
      </c>
      <c r="BH828" s="94" t="s">
        <v>9129</v>
      </c>
      <c r="BI828" s="94" t="str">
        <f t="shared" si="1267"/>
        <v>REM</v>
      </c>
    </row>
    <row r="829" spans="4:61" hidden="1" x14ac:dyDescent="0.3">
      <c r="D829" s="114" t="str">
        <f t="shared" si="1268"/>
        <v/>
      </c>
      <c r="E829" s="114" t="str">
        <f t="shared" si="1269"/>
        <v/>
      </c>
      <c r="BD829" t="str">
        <f t="shared" si="1266"/>
        <v>REMUNIVERSITY HOSPITAL AINTREE</v>
      </c>
      <c r="BE829" s="94" t="s">
        <v>923</v>
      </c>
      <c r="BF829" s="94" t="s">
        <v>9130</v>
      </c>
      <c r="BG829" s="94" t="s">
        <v>923</v>
      </c>
      <c r="BH829" s="94" t="s">
        <v>9130</v>
      </c>
      <c r="BI829" s="94" t="str">
        <f t="shared" si="1267"/>
        <v>REM</v>
      </c>
    </row>
    <row r="830" spans="4:61" hidden="1" x14ac:dyDescent="0.3">
      <c r="D830" s="114" t="str">
        <f t="shared" si="1268"/>
        <v/>
      </c>
      <c r="E830" s="114" t="str">
        <f t="shared" si="1269"/>
        <v/>
      </c>
      <c r="BD830" t="str">
        <f t="shared" si="1266"/>
        <v>REMVICTORIA CENTRAL HOSPITAL</v>
      </c>
      <c r="BE830" s="94" t="s">
        <v>1019</v>
      </c>
      <c r="BF830" s="94" t="s">
        <v>6679</v>
      </c>
      <c r="BG830" s="94" t="s">
        <v>1019</v>
      </c>
      <c r="BH830" s="94" t="s">
        <v>6679</v>
      </c>
      <c r="BI830" s="94" t="str">
        <f t="shared" si="1267"/>
        <v>REM</v>
      </c>
    </row>
    <row r="831" spans="4:61" hidden="1" x14ac:dyDescent="0.3">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3">
      <c r="D832" s="114" t="str">
        <f t="shared" si="1268"/>
        <v/>
      </c>
      <c r="E832" s="114" t="str">
        <f t="shared" si="1269"/>
        <v/>
      </c>
      <c r="BD832" t="str">
        <f>CONCATENATE(LEFT(BE832, 3),BF832)</f>
        <v>RENCLATTERBRIDGE CANCER CENTRE LIVERPOOL</v>
      </c>
      <c r="BE832" s="94" t="s">
        <v>325</v>
      </c>
      <c r="BF832" s="94" t="s">
        <v>9131</v>
      </c>
      <c r="BG832" s="94" t="s">
        <v>325</v>
      </c>
      <c r="BH832" s="94" t="s">
        <v>9131</v>
      </c>
      <c r="BI832" s="94" t="str">
        <f t="shared" si="1267"/>
        <v>REN</v>
      </c>
    </row>
    <row r="833" spans="4:61" hidden="1" x14ac:dyDescent="0.3">
      <c r="E833" s="28"/>
      <c r="BD833" t="str">
        <f>CONCATENATE(LEFT(BE833, 3),BF833)</f>
        <v>RENHAEMATO-ONCOLOGY</v>
      </c>
      <c r="BE833" s="94" t="s">
        <v>10153</v>
      </c>
      <c r="BF833" s="94" t="s">
        <v>10154</v>
      </c>
      <c r="BG833" s="94" t="s">
        <v>10153</v>
      </c>
      <c r="BH833" s="94" t="s">
        <v>10154</v>
      </c>
      <c r="BI833" s="94" t="str">
        <f t="shared" si="1267"/>
        <v>REN</v>
      </c>
    </row>
    <row r="834" spans="4:61" hidden="1" x14ac:dyDescent="0.3">
      <c r="D834" s="28">
        <f>SUM(D632:D832)</f>
        <v>0</v>
      </c>
      <c r="E834" s="28">
        <f>SUM(E632:E832)</f>
        <v>0</v>
      </c>
      <c r="BD834" t="str">
        <f t="shared" si="1266"/>
        <v>RENTHE CLATTERBRIDGE CANCER CENTRE</v>
      </c>
      <c r="BE834" s="94" t="s">
        <v>324</v>
      </c>
      <c r="BF834" s="94" t="s">
        <v>9132</v>
      </c>
      <c r="BG834" s="94" t="s">
        <v>324</v>
      </c>
      <c r="BH834" s="94" t="s">
        <v>9132</v>
      </c>
      <c r="BI834" s="94" t="str">
        <f t="shared" si="1267"/>
        <v>REN</v>
      </c>
    </row>
    <row r="835" spans="4:61" hidden="1" x14ac:dyDescent="0.3">
      <c r="BD835" t="str">
        <f t="shared" si="1266"/>
        <v>REPAINTREE CENTRE FOR WOMENS HEALTH</v>
      </c>
      <c r="BE835" s="94" t="s">
        <v>8677</v>
      </c>
      <c r="BF835" s="94" t="s">
        <v>8678</v>
      </c>
      <c r="BG835" s="94" t="s">
        <v>8677</v>
      </c>
      <c r="BH835" s="94" t="s">
        <v>8678</v>
      </c>
      <c r="BI835" s="94" t="str">
        <f t="shared" si="1267"/>
        <v>REP</v>
      </c>
    </row>
    <row r="836" spans="4:61" hidden="1" x14ac:dyDescent="0.3">
      <c r="BD836" t="str">
        <f t="shared" si="1266"/>
        <v>REPLIVERPOOL WOMENS HOSPITAL</v>
      </c>
      <c r="BE836" s="94" t="s">
        <v>39</v>
      </c>
      <c r="BF836" s="94" t="s">
        <v>9133</v>
      </c>
      <c r="BG836" s="94" t="s">
        <v>39</v>
      </c>
      <c r="BH836" s="94" t="s">
        <v>9133</v>
      </c>
      <c r="BI836" s="94" t="str">
        <f t="shared" si="1267"/>
        <v>REP</v>
      </c>
    </row>
    <row r="837" spans="4:61" hidden="1" x14ac:dyDescent="0.3">
      <c r="BD837" t="str">
        <f t="shared" si="1266"/>
        <v>RETTHE WALTON CENTRE FOR NEUROLOGY AND NEUROSURGERY NHS TRUST</v>
      </c>
      <c r="BE837" s="94" t="s">
        <v>40</v>
      </c>
      <c r="BF837" s="94" t="s">
        <v>9134</v>
      </c>
      <c r="BG837" s="94" t="s">
        <v>40</v>
      </c>
      <c r="BH837" s="94" t="s">
        <v>9134</v>
      </c>
      <c r="BI837" s="94" t="str">
        <f t="shared" si="1267"/>
        <v>RET</v>
      </c>
    </row>
    <row r="838" spans="4:61" hidden="1" x14ac:dyDescent="0.3">
      <c r="BD838" t="str">
        <f t="shared" si="1266"/>
        <v>RF4HAROLD WOOD HOSPITAL</v>
      </c>
      <c r="BE838" s="94" t="s">
        <v>1028</v>
      </c>
      <c r="BF838" s="94" t="s">
        <v>9135</v>
      </c>
      <c r="BG838" s="94" t="s">
        <v>1028</v>
      </c>
      <c r="BH838" s="94" t="s">
        <v>9135</v>
      </c>
      <c r="BI838" s="94" t="str">
        <f t="shared" si="1267"/>
        <v>RF4</v>
      </c>
    </row>
    <row r="839" spans="4:61" hidden="1" x14ac:dyDescent="0.3">
      <c r="BD839" t="str">
        <f t="shared" si="1266"/>
        <v>RF4KING GEORGE HOSPITAL</v>
      </c>
      <c r="BE839" s="94" t="s">
        <v>1029</v>
      </c>
      <c r="BF839" s="94" t="s">
        <v>9136</v>
      </c>
      <c r="BG839" s="94" t="s">
        <v>1029</v>
      </c>
      <c r="BH839" s="94" t="s">
        <v>9136</v>
      </c>
      <c r="BI839" s="94" t="str">
        <f t="shared" si="1267"/>
        <v>RF4</v>
      </c>
    </row>
    <row r="840" spans="4:61" hidden="1" x14ac:dyDescent="0.3">
      <c r="BD840" t="str">
        <f t="shared" si="1266"/>
        <v>RF4OLDCHURCH HOSPITAL</v>
      </c>
      <c r="BE840" s="94" t="s">
        <v>1030</v>
      </c>
      <c r="BF840" s="94" t="s">
        <v>9137</v>
      </c>
      <c r="BG840" s="94" t="s">
        <v>1030</v>
      </c>
      <c r="BH840" s="94" t="s">
        <v>9137</v>
      </c>
      <c r="BI840" s="94" t="str">
        <f t="shared" si="1267"/>
        <v>RF4</v>
      </c>
    </row>
    <row r="841" spans="4:61" hidden="1" x14ac:dyDescent="0.3">
      <c r="BD841" t="str">
        <f t="shared" si="1266"/>
        <v>RF4QUEEN'S HOSPITAL</v>
      </c>
      <c r="BE841" s="94" t="s">
        <v>1031</v>
      </c>
      <c r="BF841" s="94" t="s">
        <v>9138</v>
      </c>
      <c r="BG841" s="94" t="s">
        <v>1031</v>
      </c>
      <c r="BH841" s="94" t="s">
        <v>9138</v>
      </c>
      <c r="BI841" s="94" t="str">
        <f t="shared" si="1267"/>
        <v>RF4</v>
      </c>
    </row>
    <row r="842" spans="4:61" hidden="1" x14ac:dyDescent="0.3">
      <c r="BD842" t="str">
        <f t="shared" si="1266"/>
        <v>RFFBARNSLEY HOSPITAL NHS FOUNDATION TRUST HQ</v>
      </c>
      <c r="BE842" s="94" t="s">
        <v>1032</v>
      </c>
      <c r="BF842" s="94" t="s">
        <v>9139</v>
      </c>
      <c r="BG842" s="94" t="s">
        <v>1032</v>
      </c>
      <c r="BH842" s="94" t="s">
        <v>9139</v>
      </c>
      <c r="BI842" s="94" t="str">
        <f t="shared" si="1267"/>
        <v>RFF</v>
      </c>
    </row>
    <row r="843" spans="4:61" hidden="1" x14ac:dyDescent="0.3">
      <c r="BD843" t="str">
        <f t="shared" si="1266"/>
        <v>RFRBARNSLEY HOSPITALS</v>
      </c>
      <c r="BE843" s="94" t="s">
        <v>1033</v>
      </c>
      <c r="BF843" s="94" t="s">
        <v>9140</v>
      </c>
      <c r="BG843" s="94" t="s">
        <v>1033</v>
      </c>
      <c r="BH843" s="94" t="s">
        <v>9140</v>
      </c>
      <c r="BI843" s="94" t="str">
        <f t="shared" si="1267"/>
        <v>RFR</v>
      </c>
    </row>
    <row r="844" spans="4:61" hidden="1" x14ac:dyDescent="0.3">
      <c r="BD844" t="str">
        <f t="shared" si="1266"/>
        <v>RFRDONCASTER &amp; BASSETLAW HOSPITALS</v>
      </c>
      <c r="BE844" t="s">
        <v>8679</v>
      </c>
      <c r="BF844" s="94" t="s">
        <v>8680</v>
      </c>
      <c r="BG844" t="s">
        <v>8679</v>
      </c>
      <c r="BH844" t="s">
        <v>8680</v>
      </c>
      <c r="BI844" s="94" t="str">
        <f t="shared" si="1267"/>
        <v>RFR</v>
      </c>
    </row>
    <row r="845" spans="4:61" hidden="1" x14ac:dyDescent="0.3">
      <c r="BD845" t="str">
        <f t="shared" si="1266"/>
        <v>RFRROTHERHAM DISTRICT GENERAL HOSPITAL</v>
      </c>
      <c r="BE845" t="s">
        <v>1034</v>
      </c>
      <c r="BF845" s="94" t="s">
        <v>9141</v>
      </c>
      <c r="BG845" t="s">
        <v>1034</v>
      </c>
      <c r="BH845" t="s">
        <v>9141</v>
      </c>
      <c r="BI845" s="94" t="str">
        <f t="shared" si="1267"/>
        <v>RFR</v>
      </c>
    </row>
    <row r="846" spans="4:61" hidden="1" x14ac:dyDescent="0.3">
      <c r="BD846" t="str">
        <f t="shared" si="1266"/>
        <v>RFSBUXTON HOSPITAL</v>
      </c>
      <c r="BE846" s="94" t="s">
        <v>579</v>
      </c>
      <c r="BF846" s="94" t="s">
        <v>7338</v>
      </c>
      <c r="BG846" s="94" t="s">
        <v>579</v>
      </c>
      <c r="BH846" s="94" t="s">
        <v>7338</v>
      </c>
      <c r="BI846" s="94" t="str">
        <f t="shared" si="1267"/>
        <v>RFS</v>
      </c>
    </row>
    <row r="847" spans="4:61" hidden="1" x14ac:dyDescent="0.3">
      <c r="BD847" t="str">
        <f t="shared" si="1266"/>
        <v>RFSCHESTERFIELD ROYAL HOSPITAL</v>
      </c>
      <c r="BE847" s="94" t="s">
        <v>580</v>
      </c>
      <c r="BF847" s="94" t="s">
        <v>9142</v>
      </c>
      <c r="BG847" s="94" t="s">
        <v>580</v>
      </c>
      <c r="BH847" s="94" t="s">
        <v>9142</v>
      </c>
      <c r="BI847" s="94" t="str">
        <f t="shared" si="1267"/>
        <v>RFS</v>
      </c>
    </row>
    <row r="848" spans="4:61" hidden="1" x14ac:dyDescent="0.3">
      <c r="BD848" t="str">
        <f t="shared" si="1266"/>
        <v>RFSFOLJAMBE ROAD</v>
      </c>
      <c r="BE848" s="94" t="s">
        <v>581</v>
      </c>
      <c r="BF848" s="94" t="s">
        <v>9143</v>
      </c>
      <c r="BG848" s="94" t="s">
        <v>581</v>
      </c>
      <c r="BH848" s="94" t="s">
        <v>9143</v>
      </c>
      <c r="BI848" s="94" t="str">
        <f t="shared" si="1267"/>
        <v>RFS</v>
      </c>
    </row>
    <row r="849" spans="56:61" hidden="1" x14ac:dyDescent="0.3">
      <c r="BD849" t="str">
        <f t="shared" si="1266"/>
        <v>RFSSCARSDALE HOSPITAL</v>
      </c>
      <c r="BE849" s="94" t="s">
        <v>582</v>
      </c>
      <c r="BF849" s="94" t="s">
        <v>9144</v>
      </c>
      <c r="BG849" s="94" t="s">
        <v>582</v>
      </c>
      <c r="BH849" s="94" t="s">
        <v>9144</v>
      </c>
      <c r="BI849" s="94" t="str">
        <f t="shared" si="1267"/>
        <v>RFS</v>
      </c>
    </row>
    <row r="850" spans="56:61" hidden="1" x14ac:dyDescent="0.3">
      <c r="BD850" t="str">
        <f t="shared" si="1266"/>
        <v>RFSWHITWORTH HOSPITAL</v>
      </c>
      <c r="BE850" s="94" t="s">
        <v>583</v>
      </c>
      <c r="BF850" s="94" t="s">
        <v>7318</v>
      </c>
      <c r="BG850" s="94" t="s">
        <v>583</v>
      </c>
      <c r="BH850" s="94" t="s">
        <v>7318</v>
      </c>
      <c r="BI850" s="94" t="str">
        <f t="shared" si="1267"/>
        <v>RFS</v>
      </c>
    </row>
    <row r="851" spans="56:61" hidden="1" x14ac:dyDescent="0.3">
      <c r="BD851" t="str">
        <f t="shared" si="1266"/>
        <v>RGDACOMB GARTH</v>
      </c>
      <c r="BE851" s="94" t="s">
        <v>3099</v>
      </c>
      <c r="BF851" s="94" t="s">
        <v>3100</v>
      </c>
      <c r="BG851" s="94" t="s">
        <v>3099</v>
      </c>
      <c r="BH851" s="94" t="s">
        <v>3100</v>
      </c>
      <c r="BI851" s="94" t="str">
        <f t="shared" si="1267"/>
        <v>RGD</v>
      </c>
    </row>
    <row r="852" spans="56:61" hidden="1" x14ac:dyDescent="0.3">
      <c r="BD852" t="str">
        <f t="shared" si="1266"/>
        <v>RGDALPHA HOSPITAL BURY</v>
      </c>
      <c r="BE852" s="94" t="s">
        <v>3069</v>
      </c>
      <c r="BF852" s="94" t="s">
        <v>3070</v>
      </c>
      <c r="BG852" s="94" t="s">
        <v>3069</v>
      </c>
      <c r="BH852" s="94" t="s">
        <v>3070</v>
      </c>
      <c r="BI852" s="94" t="str">
        <f t="shared" si="1267"/>
        <v>RGD</v>
      </c>
    </row>
    <row r="853" spans="56:61" hidden="1" x14ac:dyDescent="0.3">
      <c r="BD853" t="str">
        <f t="shared" si="1266"/>
        <v>RGDARMLEY GRANGE</v>
      </c>
      <c r="BE853" s="94" t="s">
        <v>3067</v>
      </c>
      <c r="BF853" s="94" t="s">
        <v>3068</v>
      </c>
      <c r="BG853" s="94" t="s">
        <v>3067</v>
      </c>
      <c r="BH853" s="94" t="s">
        <v>3068</v>
      </c>
      <c r="BI853" s="94" t="str">
        <f t="shared" si="1267"/>
        <v>RGD</v>
      </c>
    </row>
    <row r="854" spans="56:61" hidden="1" x14ac:dyDescent="0.3">
      <c r="BD854" t="str">
        <f t="shared" si="1266"/>
        <v>RGDASKET CROFT</v>
      </c>
      <c r="BE854" s="94" t="s">
        <v>3044</v>
      </c>
      <c r="BF854" s="94" t="s">
        <v>3045</v>
      </c>
      <c r="BG854" s="94" t="s">
        <v>3044</v>
      </c>
      <c r="BH854" s="94" t="s">
        <v>3045</v>
      </c>
      <c r="BI854" s="94" t="str">
        <f t="shared" si="1267"/>
        <v>RGD</v>
      </c>
    </row>
    <row r="855" spans="56:61" hidden="1" x14ac:dyDescent="0.3">
      <c r="BD855" t="str">
        <f t="shared" si="1266"/>
        <v>RGDASKET HOUSE</v>
      </c>
      <c r="BE855" s="94" t="s">
        <v>8961</v>
      </c>
      <c r="BF855" s="94" t="s">
        <v>9147</v>
      </c>
      <c r="BG855" s="94" t="s">
        <v>8961</v>
      </c>
      <c r="BH855" s="94" t="s">
        <v>9147</v>
      </c>
      <c r="BI855" s="94" t="str">
        <f t="shared" si="1267"/>
        <v>RGD</v>
      </c>
    </row>
    <row r="856" spans="56:61" hidden="1" x14ac:dyDescent="0.3">
      <c r="BD856" t="str">
        <f t="shared" si="1266"/>
        <v>RGDBECKLIN CENTRE</v>
      </c>
      <c r="BE856" s="94" t="s">
        <v>8962</v>
      </c>
      <c r="BF856" s="94" t="s">
        <v>9148</v>
      </c>
      <c r="BG856" s="94" t="s">
        <v>8962</v>
      </c>
      <c r="BH856" s="94" t="s">
        <v>9148</v>
      </c>
      <c r="BI856" s="94" t="str">
        <f t="shared" si="1267"/>
        <v>RGD</v>
      </c>
    </row>
    <row r="857" spans="56:61" hidden="1" x14ac:dyDescent="0.3">
      <c r="BD857" t="str">
        <f t="shared" si="1266"/>
        <v>RGDBOOTHAM PARK HOSPITAL</v>
      </c>
      <c r="BE857" s="94" t="s">
        <v>3103</v>
      </c>
      <c r="BF857" s="94" t="s">
        <v>3104</v>
      </c>
      <c r="BG857" s="94" t="s">
        <v>3103</v>
      </c>
      <c r="BH857" s="94" t="s">
        <v>3104</v>
      </c>
      <c r="BI857" s="94" t="str">
        <f t="shared" si="1267"/>
        <v>RGD</v>
      </c>
    </row>
    <row r="858" spans="56:61" hidden="1" x14ac:dyDescent="0.3">
      <c r="BD858" t="str">
        <f t="shared" si="1266"/>
        <v>RGDCATTERICK GARRISON</v>
      </c>
      <c r="BE858" s="94" t="s">
        <v>3135</v>
      </c>
      <c r="BF858" s="94" t="s">
        <v>3136</v>
      </c>
      <c r="BG858" s="94" t="s">
        <v>3135</v>
      </c>
      <c r="BH858" s="94" t="s">
        <v>3136</v>
      </c>
      <c r="BI858" s="94" t="str">
        <f t="shared" si="1267"/>
        <v>RGD</v>
      </c>
    </row>
    <row r="859" spans="56:61" hidden="1" x14ac:dyDescent="0.3">
      <c r="BD859" t="str">
        <f t="shared" si="1266"/>
        <v>RGDCHAPEL ALLERTON HOSPITAL</v>
      </c>
      <c r="BE859" s="94" t="s">
        <v>3049</v>
      </c>
      <c r="BF859" s="94" t="s">
        <v>3050</v>
      </c>
      <c r="BG859" s="94" t="s">
        <v>3049</v>
      </c>
      <c r="BH859" s="94" t="s">
        <v>3050</v>
      </c>
      <c r="BI859" s="94" t="str">
        <f t="shared" si="1267"/>
        <v>RGD</v>
      </c>
    </row>
    <row r="860" spans="56:61" hidden="1" x14ac:dyDescent="0.3">
      <c r="BD860" t="str">
        <f t="shared" si="1266"/>
        <v>RGDCHILD AND FAMILY PSYCHIATRIC UNIT</v>
      </c>
      <c r="BE860" s="94" t="s">
        <v>3055</v>
      </c>
      <c r="BF860" s="94" t="s">
        <v>3056</v>
      </c>
      <c r="BG860" s="94" t="s">
        <v>3055</v>
      </c>
      <c r="BH860" s="94" t="s">
        <v>3056</v>
      </c>
      <c r="BI860" s="94" t="str">
        <f t="shared" si="1267"/>
        <v>RGD</v>
      </c>
    </row>
    <row r="861" spans="56:61" hidden="1" x14ac:dyDescent="0.3">
      <c r="BD861" t="str">
        <f t="shared" si="1266"/>
        <v>RGDCLIFTON HOUSE</v>
      </c>
      <c r="BE861" s="94" t="s">
        <v>8967</v>
      </c>
      <c r="BF861" s="94" t="s">
        <v>9149</v>
      </c>
      <c r="BG861" s="94" t="s">
        <v>8967</v>
      </c>
      <c r="BH861" s="94" t="s">
        <v>9149</v>
      </c>
      <c r="BI861" s="94" t="str">
        <f t="shared" si="1267"/>
        <v>RGD</v>
      </c>
    </row>
    <row r="862" spans="56:61" hidden="1" x14ac:dyDescent="0.3">
      <c r="BD862" t="str">
        <f t="shared" si="1266"/>
        <v>RGDCROOKED ACRES</v>
      </c>
      <c r="BE862" s="94" t="s">
        <v>3051</v>
      </c>
      <c r="BF862" s="94" t="s">
        <v>3052</v>
      </c>
      <c r="BG862" s="94" t="s">
        <v>3051</v>
      </c>
      <c r="BH862" s="94" t="s">
        <v>3052</v>
      </c>
      <c r="BI862" s="94" t="str">
        <f t="shared" si="1267"/>
        <v>RGD</v>
      </c>
    </row>
    <row r="863" spans="56:61" hidden="1" x14ac:dyDescent="0.3">
      <c r="BD863" t="str">
        <f t="shared" si="1266"/>
        <v>RGDCYGNET HOSPITAL BECKTON</v>
      </c>
      <c r="BE863" s="94" t="s">
        <v>3109</v>
      </c>
      <c r="BF863" s="94" t="s">
        <v>3110</v>
      </c>
      <c r="BG863" s="94" t="s">
        <v>3109</v>
      </c>
      <c r="BH863" s="94" t="s">
        <v>3110</v>
      </c>
      <c r="BI863" s="94" t="str">
        <f t="shared" si="1267"/>
        <v>RGD</v>
      </c>
    </row>
    <row r="864" spans="56:61" hidden="1" x14ac:dyDescent="0.3">
      <c r="BD864" t="str">
        <f t="shared" si="1266"/>
        <v>RGDCYGNET HOSPITAL BIERLEY</v>
      </c>
      <c r="BE864" s="94" t="s">
        <v>3073</v>
      </c>
      <c r="BF864" s="94" t="s">
        <v>3074</v>
      </c>
      <c r="BG864" s="94" t="s">
        <v>3073</v>
      </c>
      <c r="BH864" s="94" t="s">
        <v>3074</v>
      </c>
      <c r="BI864" s="94" t="str">
        <f t="shared" si="1267"/>
        <v>RGD</v>
      </c>
    </row>
    <row r="865" spans="56:61" hidden="1" x14ac:dyDescent="0.3">
      <c r="BD865" t="str">
        <f t="shared" si="1266"/>
        <v>RGDCYGNET HOSPITAL WYKE</v>
      </c>
      <c r="BE865" s="94" t="s">
        <v>3071</v>
      </c>
      <c r="BF865" s="94" t="s">
        <v>3072</v>
      </c>
      <c r="BG865" s="94" t="s">
        <v>3071</v>
      </c>
      <c r="BH865" s="94" t="s">
        <v>3072</v>
      </c>
      <c r="BI865" s="94" t="str">
        <f t="shared" si="1267"/>
        <v>RGD</v>
      </c>
    </row>
    <row r="866" spans="56:61" hidden="1" x14ac:dyDescent="0.3">
      <c r="BD866" t="str">
        <f t="shared" si="1266"/>
        <v>RGDFARSLEY</v>
      </c>
      <c r="BE866" s="94" t="s">
        <v>3087</v>
      </c>
      <c r="BF866" s="94" t="s">
        <v>3088</v>
      </c>
      <c r="BG866" s="94" t="s">
        <v>3087</v>
      </c>
      <c r="BH866" s="94" t="s">
        <v>3088</v>
      </c>
      <c r="BI866" s="94" t="str">
        <f t="shared" si="1267"/>
        <v>RGD</v>
      </c>
    </row>
    <row r="867" spans="56:61" hidden="1" x14ac:dyDescent="0.3">
      <c r="BD867" t="str">
        <f t="shared" si="1266"/>
        <v>RGDFIELD VIEW</v>
      </c>
      <c r="BE867" s="94" t="s">
        <v>3105</v>
      </c>
      <c r="BF867" s="94" t="s">
        <v>3106</v>
      </c>
      <c r="BG867" s="94" t="s">
        <v>3105</v>
      </c>
      <c r="BH867" s="94" t="s">
        <v>3106</v>
      </c>
      <c r="BI867" s="94" t="str">
        <f t="shared" si="1267"/>
        <v>RGD</v>
      </c>
    </row>
    <row r="868" spans="56:61" hidden="1" x14ac:dyDescent="0.3">
      <c r="BD868" t="str">
        <f t="shared" si="1266"/>
        <v>RGDJOSEPH'S WELL</v>
      </c>
      <c r="BE868" s="94" t="s">
        <v>3079</v>
      </c>
      <c r="BF868" s="94" t="s">
        <v>3080</v>
      </c>
      <c r="BG868" s="94" t="s">
        <v>3079</v>
      </c>
      <c r="BH868" s="94" t="s">
        <v>3080</v>
      </c>
      <c r="BI868" s="94" t="str">
        <f t="shared" si="1267"/>
        <v>RGD</v>
      </c>
    </row>
    <row r="869" spans="56:61" hidden="1" x14ac:dyDescent="0.3">
      <c r="BD869" t="str">
        <f t="shared" si="1266"/>
        <v>RGDLABURNUM COTTAGE</v>
      </c>
      <c r="BE869" s="94" t="s">
        <v>3057</v>
      </c>
      <c r="BF869" s="94" t="s">
        <v>3058</v>
      </c>
      <c r="BG869" s="94" t="s">
        <v>3057</v>
      </c>
      <c r="BH869" s="94" t="s">
        <v>3058</v>
      </c>
      <c r="BI869" s="94" t="str">
        <f t="shared" si="1267"/>
        <v>RGD</v>
      </c>
    </row>
    <row r="870" spans="56:61" hidden="1" x14ac:dyDescent="0.3">
      <c r="BD870" t="str">
        <f t="shared" si="1266"/>
        <v>RGDLEEDS GENERAL INFIRMARY</v>
      </c>
      <c r="BE870" s="94" t="s">
        <v>3037</v>
      </c>
      <c r="BF870" s="94" t="s">
        <v>3038</v>
      </c>
      <c r="BG870" s="94" t="s">
        <v>3037</v>
      </c>
      <c r="BH870" s="94" t="s">
        <v>3038</v>
      </c>
      <c r="BI870" s="94" t="str">
        <f t="shared" si="1267"/>
        <v>RGD</v>
      </c>
    </row>
    <row r="871" spans="56:61" hidden="1" x14ac:dyDescent="0.3">
      <c r="BD871" t="str">
        <f t="shared" si="1266"/>
        <v>RGDLIME TREES</v>
      </c>
      <c r="BE871" s="94" t="s">
        <v>3107</v>
      </c>
      <c r="BF871" s="94" t="s">
        <v>3108</v>
      </c>
      <c r="BG871" s="94" t="s">
        <v>3107</v>
      </c>
      <c r="BH871" s="94" t="s">
        <v>3108</v>
      </c>
      <c r="BI871" s="94" t="str">
        <f t="shared" si="1267"/>
        <v>RGD</v>
      </c>
    </row>
    <row r="872" spans="56:61" ht="14.4" hidden="1" x14ac:dyDescent="0.3">
      <c r="BD872" t="str">
        <f t="shared" si="1266"/>
        <v>RGDLYNFIELD MOUNT HOSPITAL</v>
      </c>
      <c r="BE872" s="94" t="s">
        <v>10339</v>
      </c>
      <c r="BF872" s="112" t="s">
        <v>7784</v>
      </c>
      <c r="BG872" s="94" t="s">
        <v>10339</v>
      </c>
      <c r="BH872" s="112" t="s">
        <v>7784</v>
      </c>
      <c r="BI872" s="94" t="str">
        <f t="shared" si="1267"/>
        <v>RGD</v>
      </c>
    </row>
    <row r="873" spans="56:61" hidden="1" x14ac:dyDescent="0.3">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3">
      <c r="BD874" t="str">
        <f t="shared" si="1270"/>
        <v>RGDMEADOWFIELDS CUE</v>
      </c>
      <c r="BE874" s="94" t="s">
        <v>3119</v>
      </c>
      <c r="BF874" s="94" t="s">
        <v>3120</v>
      </c>
      <c r="BG874" s="94" t="s">
        <v>3119</v>
      </c>
      <c r="BH874" s="94" t="s">
        <v>3120</v>
      </c>
      <c r="BI874" s="94" t="str">
        <f t="shared" si="1271"/>
        <v>RGD</v>
      </c>
    </row>
    <row r="875" spans="56:61" hidden="1" x14ac:dyDescent="0.3">
      <c r="BD875" t="str">
        <f t="shared" si="1270"/>
        <v>RGDMH IN-REACH (ASKHAM)</v>
      </c>
      <c r="BE875" s="94" t="s">
        <v>3111</v>
      </c>
      <c r="BF875" s="94" t="s">
        <v>3112</v>
      </c>
      <c r="BG875" s="94" t="s">
        <v>3111</v>
      </c>
      <c r="BH875" s="94" t="s">
        <v>3112</v>
      </c>
      <c r="BI875" s="94" t="str">
        <f t="shared" si="1271"/>
        <v>RGD</v>
      </c>
    </row>
    <row r="876" spans="56:61" hidden="1" x14ac:dyDescent="0.3">
      <c r="BD876" t="str">
        <f t="shared" si="1270"/>
        <v>RGDMH IN-REACH (NORTHALLERTON)</v>
      </c>
      <c r="BE876" s="94" t="s">
        <v>3113</v>
      </c>
      <c r="BF876" s="94" t="s">
        <v>3114</v>
      </c>
      <c r="BG876" s="94" t="s">
        <v>3113</v>
      </c>
      <c r="BH876" s="94" t="s">
        <v>3114</v>
      </c>
      <c r="BI876" s="94" t="str">
        <f t="shared" si="1271"/>
        <v>RGD</v>
      </c>
    </row>
    <row r="877" spans="56:61" hidden="1" x14ac:dyDescent="0.3">
      <c r="BD877" t="str">
        <f t="shared" si="1270"/>
        <v>RGDMILL LODGE COMMUNITY UNIT</v>
      </c>
      <c r="BE877" s="94" t="s">
        <v>3121</v>
      </c>
      <c r="BF877" s="94" t="s">
        <v>3122</v>
      </c>
      <c r="BG877" s="94" t="s">
        <v>3121</v>
      </c>
      <c r="BH877" s="94" t="s">
        <v>3122</v>
      </c>
      <c r="BI877" s="94" t="str">
        <f t="shared" si="1271"/>
        <v>RGD</v>
      </c>
    </row>
    <row r="878" spans="56:61" hidden="1" x14ac:dyDescent="0.3">
      <c r="BD878" t="str">
        <f t="shared" si="1270"/>
        <v>RGDMILLSIDE CUE</v>
      </c>
      <c r="BE878" s="94" t="s">
        <v>3063</v>
      </c>
      <c r="BF878" s="94" t="s">
        <v>3064</v>
      </c>
      <c r="BG878" s="94" t="s">
        <v>3063</v>
      </c>
      <c r="BH878" s="94" t="s">
        <v>3064</v>
      </c>
      <c r="BI878" s="94" t="str">
        <f t="shared" si="1271"/>
        <v>RGD</v>
      </c>
    </row>
    <row r="879" spans="56:61" hidden="1" x14ac:dyDescent="0.3">
      <c r="BD879" t="str">
        <f t="shared" si="1270"/>
        <v>RGDNEWSAM CENTRE</v>
      </c>
      <c r="BE879" s="94" t="s">
        <v>8963</v>
      </c>
      <c r="BF879" s="94" t="s">
        <v>9150</v>
      </c>
      <c r="BG879" s="94" t="s">
        <v>8963</v>
      </c>
      <c r="BH879" s="94" t="s">
        <v>9150</v>
      </c>
      <c r="BI879" s="94" t="str">
        <f t="shared" si="1271"/>
        <v>RGD</v>
      </c>
    </row>
    <row r="880" spans="56:61" hidden="1" x14ac:dyDescent="0.3">
      <c r="BD880" t="str">
        <f t="shared" si="1270"/>
        <v>RGDNEWTON LODGE SECURE UNIT</v>
      </c>
      <c r="BE880" s="94" t="s">
        <v>3085</v>
      </c>
      <c r="BF880" s="94" t="s">
        <v>3086</v>
      </c>
      <c r="BG880" s="94" t="s">
        <v>3085</v>
      </c>
      <c r="BH880" s="94" t="s">
        <v>3086</v>
      </c>
      <c r="BI880" s="94" t="str">
        <f t="shared" si="1271"/>
        <v>RGD</v>
      </c>
    </row>
    <row r="881" spans="56:61" hidden="1" x14ac:dyDescent="0.3">
      <c r="BD881" t="str">
        <f t="shared" si="1270"/>
        <v>RGDNSCAP</v>
      </c>
      <c r="BE881" s="94" t="s">
        <v>3097</v>
      </c>
      <c r="BF881" s="94" t="s">
        <v>3098</v>
      </c>
      <c r="BG881" s="94" t="s">
        <v>3097</v>
      </c>
      <c r="BH881" s="94" t="s">
        <v>3098</v>
      </c>
      <c r="BI881" s="94" t="str">
        <f t="shared" si="1271"/>
        <v>RGD</v>
      </c>
    </row>
    <row r="882" spans="56:61" hidden="1" x14ac:dyDescent="0.3">
      <c r="BD882" t="str">
        <f t="shared" si="1270"/>
        <v>RGDOAK RISE</v>
      </c>
      <c r="BE882" s="94" t="s">
        <v>3101</v>
      </c>
      <c r="BF882" s="94" t="s">
        <v>3102</v>
      </c>
      <c r="BG882" s="94" t="s">
        <v>3101</v>
      </c>
      <c r="BH882" s="94" t="s">
        <v>3102</v>
      </c>
      <c r="BI882" s="94" t="str">
        <f t="shared" si="1271"/>
        <v>RGD</v>
      </c>
    </row>
    <row r="883" spans="56:61" hidden="1" x14ac:dyDescent="0.3">
      <c r="BD883" t="str">
        <f t="shared" si="1270"/>
        <v>RGDPARKSIDE GREEN</v>
      </c>
      <c r="BE883" s="94" t="s">
        <v>3095</v>
      </c>
      <c r="BF883" s="94" t="s">
        <v>3096</v>
      </c>
      <c r="BG883" s="94" t="s">
        <v>3095</v>
      </c>
      <c r="BH883" s="94" t="s">
        <v>3096</v>
      </c>
      <c r="BI883" s="94" t="str">
        <f t="shared" si="1271"/>
        <v>RGD</v>
      </c>
    </row>
    <row r="884" spans="56:61" hidden="1" x14ac:dyDescent="0.3">
      <c r="BD884" t="str">
        <f t="shared" si="1270"/>
        <v>RGDPARKSIDE LODGE</v>
      </c>
      <c r="BE884" s="94" t="s">
        <v>3093</v>
      </c>
      <c r="BF884" s="94" t="s">
        <v>3094</v>
      </c>
      <c r="BG884" s="94" t="s">
        <v>3093</v>
      </c>
      <c r="BH884" s="94" t="s">
        <v>3094</v>
      </c>
      <c r="BI884" s="94" t="str">
        <f t="shared" si="1271"/>
        <v>RGD</v>
      </c>
    </row>
    <row r="885" spans="56:61" hidden="1" x14ac:dyDescent="0.3">
      <c r="BD885" t="str">
        <f t="shared" si="1270"/>
        <v>RGDPEPPERMILL COURT</v>
      </c>
      <c r="BE885" s="94" t="s">
        <v>8966</v>
      </c>
      <c r="BF885" s="94" t="s">
        <v>9151</v>
      </c>
      <c r="BG885" s="94" t="s">
        <v>8966</v>
      </c>
      <c r="BH885" s="94" t="s">
        <v>9151</v>
      </c>
      <c r="BI885" s="94" t="str">
        <f t="shared" si="1271"/>
        <v>RGD</v>
      </c>
    </row>
    <row r="886" spans="56:61" hidden="1" x14ac:dyDescent="0.3">
      <c r="BD886" t="str">
        <f t="shared" si="1270"/>
        <v>RGDPERSONALITY DISORDERS UNIT</v>
      </c>
      <c r="BE886" s="94" t="s">
        <v>3075</v>
      </c>
      <c r="BF886" s="94" t="s">
        <v>3076</v>
      </c>
      <c r="BG886" s="94" t="s">
        <v>3075</v>
      </c>
      <c r="BH886" s="94" t="s">
        <v>3076</v>
      </c>
      <c r="BI886" s="94" t="str">
        <f t="shared" si="1271"/>
        <v>RGD</v>
      </c>
    </row>
    <row r="887" spans="56:61" hidden="1" x14ac:dyDescent="0.3">
      <c r="BD887" t="str">
        <f t="shared" si="1270"/>
        <v>RGDPONTEFRACT GENERAL INFIRMARY</v>
      </c>
      <c r="BE887" s="94" t="s">
        <v>3042</v>
      </c>
      <c r="BF887" s="94" t="s">
        <v>3043</v>
      </c>
      <c r="BG887" s="94" t="s">
        <v>3042</v>
      </c>
      <c r="BH887" s="94" t="s">
        <v>3043</v>
      </c>
      <c r="BI887" s="94" t="str">
        <f t="shared" si="1271"/>
        <v>RGD</v>
      </c>
    </row>
    <row r="888" spans="56:61" hidden="1" x14ac:dyDescent="0.3">
      <c r="BD888" t="str">
        <f t="shared" si="1270"/>
        <v>RGDRED ROOFS</v>
      </c>
      <c r="BE888" s="94" t="s">
        <v>3123</v>
      </c>
      <c r="BF888" s="94" t="s">
        <v>3124</v>
      </c>
      <c r="BG888" s="94" t="s">
        <v>3123</v>
      </c>
      <c r="BH888" s="94" t="s">
        <v>3124</v>
      </c>
      <c r="BI888" s="94" t="str">
        <f t="shared" si="1271"/>
        <v>RGD</v>
      </c>
    </row>
    <row r="889" spans="56:61" hidden="1" x14ac:dyDescent="0.3">
      <c r="BD889" t="str">
        <f t="shared" si="1270"/>
        <v>RGDRIPON COMMUNITY HOSPITAL</v>
      </c>
      <c r="BE889" s="94" t="s">
        <v>3091</v>
      </c>
      <c r="BF889" s="94" t="s">
        <v>3092</v>
      </c>
      <c r="BG889" s="94" t="s">
        <v>3091</v>
      </c>
      <c r="BH889" s="94" t="s">
        <v>3092</v>
      </c>
      <c r="BI889" s="94" t="str">
        <f t="shared" si="1271"/>
        <v>RGD</v>
      </c>
    </row>
    <row r="890" spans="56:61" hidden="1" x14ac:dyDescent="0.3">
      <c r="BD890" t="str">
        <f t="shared" si="1270"/>
        <v>RGDRUTSON HOSPITAL</v>
      </c>
      <c r="BE890" s="94" t="s">
        <v>3131</v>
      </c>
      <c r="BF890" s="94" t="s">
        <v>3132</v>
      </c>
      <c r="BG890" s="94" t="s">
        <v>3131</v>
      </c>
      <c r="BH890" s="94" t="s">
        <v>3132</v>
      </c>
      <c r="BI890" s="94" t="str">
        <f t="shared" si="1271"/>
        <v>RGD</v>
      </c>
    </row>
    <row r="891" spans="56:61" hidden="1" x14ac:dyDescent="0.3">
      <c r="BD891" t="str">
        <f t="shared" si="1270"/>
        <v>RGDRYEDALE COUNSELLING</v>
      </c>
      <c r="BE891" s="94" t="s">
        <v>3115</v>
      </c>
      <c r="BF891" s="94" t="s">
        <v>3116</v>
      </c>
      <c r="BG891" s="94" t="s">
        <v>3115</v>
      </c>
      <c r="BH891" s="94" t="s">
        <v>3116</v>
      </c>
      <c r="BI891" s="94" t="str">
        <f t="shared" si="1271"/>
        <v>RGD</v>
      </c>
    </row>
    <row r="892" spans="56:61" hidden="1" x14ac:dyDescent="0.3">
      <c r="BD892" t="str">
        <f t="shared" si="1270"/>
        <v>RGDSEACROFT HOSPTIAL WARD J</v>
      </c>
      <c r="BE892" s="94" t="s">
        <v>3083</v>
      </c>
      <c r="BF892" s="94" t="s">
        <v>3084</v>
      </c>
      <c r="BG892" s="94" t="s">
        <v>3083</v>
      </c>
      <c r="BH892" s="94" t="s">
        <v>3084</v>
      </c>
      <c r="BI892" s="94" t="str">
        <f t="shared" si="1271"/>
        <v>RGD</v>
      </c>
    </row>
    <row r="893" spans="56:61" hidden="1" x14ac:dyDescent="0.3">
      <c r="BD893" t="str">
        <f t="shared" si="1270"/>
        <v>RGDSEACROFT ONE STOP SHOP</v>
      </c>
      <c r="BE893" s="94" t="s">
        <v>3089</v>
      </c>
      <c r="BF893" s="94" t="s">
        <v>3090</v>
      </c>
      <c r="BG893" s="94" t="s">
        <v>3089</v>
      </c>
      <c r="BH893" s="94" t="s">
        <v>3090</v>
      </c>
      <c r="BI893" s="94" t="str">
        <f t="shared" si="1271"/>
        <v>RGD</v>
      </c>
    </row>
    <row r="894" spans="56:61" hidden="1" x14ac:dyDescent="0.3">
      <c r="BD894" t="str">
        <f t="shared" si="1270"/>
        <v>RGDSELBY WAR MEMORIAL HOSPITAL</v>
      </c>
      <c r="BE894" s="94" t="s">
        <v>3127</v>
      </c>
      <c r="BF894" s="94" t="s">
        <v>3128</v>
      </c>
      <c r="BG894" s="94" t="s">
        <v>3127</v>
      </c>
      <c r="BH894" s="94" t="s">
        <v>3128</v>
      </c>
      <c r="BI894" s="94" t="str">
        <f t="shared" si="1271"/>
        <v>RGD</v>
      </c>
    </row>
    <row r="895" spans="56:61" hidden="1" x14ac:dyDescent="0.3">
      <c r="BD895" t="str">
        <f t="shared" si="1270"/>
        <v>RGDST GEORGE'S CRYPT</v>
      </c>
      <c r="BE895" s="94" t="s">
        <v>3065</v>
      </c>
      <c r="BF895" s="94" t="s">
        <v>3066</v>
      </c>
      <c r="BG895" s="94" t="s">
        <v>3065</v>
      </c>
      <c r="BH895" s="94" t="s">
        <v>3066</v>
      </c>
      <c r="BI895" s="94" t="str">
        <f t="shared" si="1271"/>
        <v>RGD</v>
      </c>
    </row>
    <row r="896" spans="56:61" hidden="1" x14ac:dyDescent="0.3">
      <c r="BD896" t="str">
        <f t="shared" si="1270"/>
        <v>RGDST JAMES'S UNIVERSITY HOSPITAL</v>
      </c>
      <c r="BE896" s="94" t="s">
        <v>3046</v>
      </c>
      <c r="BF896" s="94" t="s">
        <v>3047</v>
      </c>
      <c r="BG896" s="94" t="s">
        <v>3046</v>
      </c>
      <c r="BH896" s="94" t="s">
        <v>3047</v>
      </c>
      <c r="BI896" s="94" t="str">
        <f t="shared" si="1271"/>
        <v>RGD</v>
      </c>
    </row>
    <row r="897" spans="56:61" hidden="1" x14ac:dyDescent="0.3">
      <c r="BD897" t="str">
        <f t="shared" si="1270"/>
        <v>RGDST MARY'S HOSPITAL</v>
      </c>
      <c r="BE897" s="94" t="s">
        <v>3048</v>
      </c>
      <c r="BF897" s="94" t="s">
        <v>1216</v>
      </c>
      <c r="BG897" s="94" t="s">
        <v>3048</v>
      </c>
      <c r="BH897" s="94" t="s">
        <v>1216</v>
      </c>
      <c r="BI897" s="94" t="str">
        <f t="shared" si="1271"/>
        <v>RGD</v>
      </c>
    </row>
    <row r="898" spans="56:61" hidden="1" x14ac:dyDescent="0.3">
      <c r="BD898" t="str">
        <f t="shared" si="1270"/>
        <v>RGDST. ANDREW'S COUNSELLING &amp; PSYCHOTHERAPY UNIT</v>
      </c>
      <c r="BE898" s="94" t="s">
        <v>3125</v>
      </c>
      <c r="BF898" s="94" t="s">
        <v>3126</v>
      </c>
      <c r="BG898" s="94" t="s">
        <v>3125</v>
      </c>
      <c r="BH898" s="94" t="s">
        <v>3126</v>
      </c>
      <c r="BI898" s="94" t="str">
        <f t="shared" si="1271"/>
        <v>RGD</v>
      </c>
    </row>
    <row r="899" spans="56:61" hidden="1" x14ac:dyDescent="0.3">
      <c r="BD899" t="str">
        <f t="shared" si="1270"/>
        <v>RGDTEMPLARS CROFT</v>
      </c>
      <c r="BE899" s="94" t="s">
        <v>3081</v>
      </c>
      <c r="BF899" s="94" t="s">
        <v>3082</v>
      </c>
      <c r="BG899" s="94" t="s">
        <v>3081</v>
      </c>
      <c r="BH899" s="94" t="s">
        <v>3082</v>
      </c>
      <c r="BI899" s="94" t="str">
        <f t="shared" si="1271"/>
        <v>RGD</v>
      </c>
    </row>
    <row r="900" spans="56:61" hidden="1" x14ac:dyDescent="0.3">
      <c r="BD900" t="str">
        <f t="shared" si="1270"/>
        <v>RGDTHE BEECHES</v>
      </c>
      <c r="BE900" s="94" t="s">
        <v>3059</v>
      </c>
      <c r="BF900" s="94" t="s">
        <v>3060</v>
      </c>
      <c r="BG900" s="94" t="s">
        <v>3059</v>
      </c>
      <c r="BH900" s="94" t="s">
        <v>3060</v>
      </c>
      <c r="BI900" s="94" t="str">
        <f t="shared" si="1271"/>
        <v>RGD</v>
      </c>
    </row>
    <row r="901" spans="56:61" hidden="1" x14ac:dyDescent="0.3">
      <c r="BD901" t="str">
        <f t="shared" si="1270"/>
        <v>RGDTHE MOUNT</v>
      </c>
      <c r="BE901" s="94" t="s">
        <v>3039</v>
      </c>
      <c r="BF901" s="94" t="s">
        <v>2502</v>
      </c>
      <c r="BG901" s="94" t="s">
        <v>3039</v>
      </c>
      <c r="BH901" s="94" t="s">
        <v>2502</v>
      </c>
      <c r="BI901" s="94" t="str">
        <f t="shared" si="1271"/>
        <v>RGD</v>
      </c>
    </row>
    <row r="902" spans="56:61" hidden="1" x14ac:dyDescent="0.3">
      <c r="BD902" t="str">
        <f t="shared" si="1270"/>
        <v>RGDTHE OVAL</v>
      </c>
      <c r="BE902" s="94" t="s">
        <v>3053</v>
      </c>
      <c r="BF902" s="94" t="s">
        <v>3054</v>
      </c>
      <c r="BG902" s="94" t="s">
        <v>3053</v>
      </c>
      <c r="BH902" s="94" t="s">
        <v>3054</v>
      </c>
      <c r="BI902" s="94" t="str">
        <f t="shared" si="1271"/>
        <v>RGD</v>
      </c>
    </row>
    <row r="903" spans="56:61" hidden="1" x14ac:dyDescent="0.3">
      <c r="BD903" t="str">
        <f t="shared" si="1270"/>
        <v>RGDTOWNGATE HOUSE</v>
      </c>
      <c r="BE903" s="94" t="s">
        <v>8964</v>
      </c>
      <c r="BF903" s="94" t="s">
        <v>9152</v>
      </c>
      <c r="BG903" s="94" t="s">
        <v>8964</v>
      </c>
      <c r="BH903" s="94" t="s">
        <v>9152</v>
      </c>
      <c r="BI903" s="94" t="str">
        <f t="shared" si="1271"/>
        <v>RGD</v>
      </c>
    </row>
    <row r="904" spans="56:61" hidden="1" x14ac:dyDescent="0.3">
      <c r="BD904" t="str">
        <f t="shared" si="1270"/>
        <v>RGDWHARFEDALE GENERAL HOSPITAL</v>
      </c>
      <c r="BE904" s="94" t="s">
        <v>3040</v>
      </c>
      <c r="BF904" s="94" t="s">
        <v>3041</v>
      </c>
      <c r="BG904" s="94" t="s">
        <v>3040</v>
      </c>
      <c r="BH904" s="94" t="s">
        <v>3041</v>
      </c>
      <c r="BI904" s="94" t="str">
        <f t="shared" si="1271"/>
        <v>RGD</v>
      </c>
    </row>
    <row r="905" spans="56:61" hidden="1" x14ac:dyDescent="0.3">
      <c r="BD905" t="str">
        <f t="shared" si="1270"/>
        <v>RGDWHITBY HOSPITAL</v>
      </c>
      <c r="BE905" s="94" t="s">
        <v>3133</v>
      </c>
      <c r="BF905" s="94" t="s">
        <v>3134</v>
      </c>
      <c r="BG905" s="94" t="s">
        <v>3133</v>
      </c>
      <c r="BH905" s="94" t="s">
        <v>3134</v>
      </c>
      <c r="BI905" s="94" t="str">
        <f t="shared" si="1271"/>
        <v>RGD</v>
      </c>
    </row>
    <row r="906" spans="56:61" hidden="1" x14ac:dyDescent="0.3">
      <c r="BD906" t="str">
        <f t="shared" si="1270"/>
        <v>RGDWHITE HORSE VIEW</v>
      </c>
      <c r="BE906" s="94" t="s">
        <v>3117</v>
      </c>
      <c r="BF906" s="94" t="s">
        <v>3118</v>
      </c>
      <c r="BG906" s="94" t="s">
        <v>3117</v>
      </c>
      <c r="BH906" s="94" t="s">
        <v>3118</v>
      </c>
      <c r="BI906" s="94" t="str">
        <f t="shared" si="1271"/>
        <v>RGD</v>
      </c>
    </row>
    <row r="907" spans="56:61" hidden="1" x14ac:dyDescent="0.3">
      <c r="BD907" t="str">
        <f t="shared" si="1270"/>
        <v>RGDWORSLEY COURT</v>
      </c>
      <c r="BE907" s="94" t="s">
        <v>8965</v>
      </c>
      <c r="BF907" s="94" t="s">
        <v>9153</v>
      </c>
      <c r="BG907" s="94" t="s">
        <v>8965</v>
      </c>
      <c r="BH907" s="94" t="s">
        <v>9153</v>
      </c>
      <c r="BI907" s="94" t="str">
        <f t="shared" si="1271"/>
        <v>RGD</v>
      </c>
    </row>
    <row r="908" spans="56:61" hidden="1" x14ac:dyDescent="0.3">
      <c r="BD908" t="str">
        <f t="shared" si="1270"/>
        <v>RGDYORK DISTRICT HOSPITAL</v>
      </c>
      <c r="BE908" s="94" t="s">
        <v>3129</v>
      </c>
      <c r="BF908" s="94" t="s">
        <v>3130</v>
      </c>
      <c r="BG908" s="94" t="s">
        <v>3129</v>
      </c>
      <c r="BH908" s="94" t="s">
        <v>3130</v>
      </c>
      <c r="BI908" s="94" t="str">
        <f t="shared" si="1271"/>
        <v>RGD</v>
      </c>
    </row>
    <row r="909" spans="56:61" hidden="1" x14ac:dyDescent="0.3">
      <c r="BD909" t="str">
        <f t="shared" si="1270"/>
        <v>RGDYORK TOWERS</v>
      </c>
      <c r="BE909" s="94" t="s">
        <v>3061</v>
      </c>
      <c r="BF909" s="94" t="s">
        <v>3062</v>
      </c>
      <c r="BG909" s="94" t="s">
        <v>3061</v>
      </c>
      <c r="BH909" s="94" t="s">
        <v>3062</v>
      </c>
      <c r="BI909" s="94" t="str">
        <f t="shared" si="1271"/>
        <v>RGD</v>
      </c>
    </row>
    <row r="910" spans="56:61" hidden="1" x14ac:dyDescent="0.3">
      <c r="BD910" t="str">
        <f t="shared" si="1270"/>
        <v>RGMPAPWORTH HOSPITAL</v>
      </c>
      <c r="BE910" s="94" t="s">
        <v>836</v>
      </c>
      <c r="BF910" s="94" t="s">
        <v>9154</v>
      </c>
      <c r="BG910" s="94" t="s">
        <v>836</v>
      </c>
      <c r="BH910" s="94" t="s">
        <v>9154</v>
      </c>
      <c r="BI910" s="94" t="str">
        <f t="shared" si="1271"/>
        <v>RGM</v>
      </c>
    </row>
    <row r="911" spans="56:61" hidden="1" x14ac:dyDescent="0.3">
      <c r="BD911" t="str">
        <f t="shared" si="1270"/>
        <v>RGNHINCHINGBROOKE HOSPITAL</v>
      </c>
      <c r="BE911" s="94" t="s">
        <v>10112</v>
      </c>
      <c r="BF911" s="94" t="s">
        <v>7613</v>
      </c>
      <c r="BG911" s="94" t="s">
        <v>10112</v>
      </c>
      <c r="BH911" s="94" t="s">
        <v>7613</v>
      </c>
      <c r="BI911" s="94" t="str">
        <f t="shared" si="1271"/>
        <v>RGN</v>
      </c>
    </row>
    <row r="912" spans="56:61" hidden="1" x14ac:dyDescent="0.3">
      <c r="BD912" t="str">
        <f t="shared" si="1270"/>
        <v>RGNPETERBOROUGH CITY HOSPITAL</v>
      </c>
      <c r="BE912" s="94" t="s">
        <v>838</v>
      </c>
      <c r="BF912" s="94" t="s">
        <v>9155</v>
      </c>
      <c r="BG912" s="94" t="s">
        <v>838</v>
      </c>
      <c r="BH912" s="94" t="s">
        <v>9155</v>
      </c>
      <c r="BI912" s="94" t="str">
        <f t="shared" si="1271"/>
        <v>RGN</v>
      </c>
    </row>
    <row r="913" spans="56:61" hidden="1" x14ac:dyDescent="0.3">
      <c r="BD913" t="str">
        <f t="shared" si="1270"/>
        <v>RGNSTAMFORD AND RUTLAND HOSPITAL</v>
      </c>
      <c r="BE913" s="94" t="s">
        <v>839</v>
      </c>
      <c r="BF913" s="94" t="s">
        <v>9156</v>
      </c>
      <c r="BG913" s="94" t="s">
        <v>839</v>
      </c>
      <c r="BH913" s="94" t="s">
        <v>9156</v>
      </c>
      <c r="BI913" s="94" t="str">
        <f t="shared" si="1271"/>
        <v>RGN</v>
      </c>
    </row>
    <row r="914" spans="56:61" hidden="1" x14ac:dyDescent="0.3">
      <c r="BD914" t="str">
        <f t="shared" si="1270"/>
        <v>RGNTHE HUNTINGDON NHS TREATMENT CENTRE</v>
      </c>
      <c r="BE914" s="94" t="s">
        <v>10113</v>
      </c>
      <c r="BF914" s="94" t="s">
        <v>10114</v>
      </c>
      <c r="BG914" s="94" t="s">
        <v>10113</v>
      </c>
      <c r="BH914" s="94" t="s">
        <v>10114</v>
      </c>
      <c r="BI914" s="94" t="str">
        <f t="shared" si="1271"/>
        <v>RGN</v>
      </c>
    </row>
    <row r="915" spans="56:61" hidden="1" x14ac:dyDescent="0.3">
      <c r="BD915" t="str">
        <f t="shared" si="1270"/>
        <v>RGPBECCLES AND DISTRICT HOSPITAL</v>
      </c>
      <c r="BE915" s="94" t="s">
        <v>840</v>
      </c>
      <c r="BF915" s="94" t="s">
        <v>2138</v>
      </c>
      <c r="BG915" s="94" t="s">
        <v>840</v>
      </c>
      <c r="BH915" s="94" t="s">
        <v>2138</v>
      </c>
      <c r="BI915" s="94" t="str">
        <f t="shared" si="1271"/>
        <v>RGP</v>
      </c>
    </row>
    <row r="916" spans="56:61" hidden="1" x14ac:dyDescent="0.3">
      <c r="BD916" t="str">
        <f t="shared" si="1270"/>
        <v>RGPJAMES PAGET UNIVERSITY HOSPITAL</v>
      </c>
      <c r="BE916" s="94" t="s">
        <v>841</v>
      </c>
      <c r="BF916" s="94" t="s">
        <v>9157</v>
      </c>
      <c r="BG916" s="94" t="s">
        <v>841</v>
      </c>
      <c r="BH916" s="94" t="s">
        <v>9157</v>
      </c>
      <c r="BI916" s="94" t="str">
        <f t="shared" si="1271"/>
        <v>RGP</v>
      </c>
    </row>
    <row r="917" spans="56:61" hidden="1" x14ac:dyDescent="0.3">
      <c r="BD917" t="str">
        <f t="shared" si="1270"/>
        <v>RGPLOWESTOFT HOSPITAL</v>
      </c>
      <c r="BE917" s="94" t="s">
        <v>842</v>
      </c>
      <c r="BF917" s="94" t="s">
        <v>9158</v>
      </c>
      <c r="BG917" s="94" t="s">
        <v>842</v>
      </c>
      <c r="BH917" s="94" t="s">
        <v>9158</v>
      </c>
      <c r="BI917" s="94" t="str">
        <f t="shared" si="1271"/>
        <v>RGP</v>
      </c>
    </row>
    <row r="918" spans="56:61" hidden="1" x14ac:dyDescent="0.3">
      <c r="BD918" t="str">
        <f t="shared" si="1270"/>
        <v>RGPNORTHGATE HOSPITAL</v>
      </c>
      <c r="BE918" s="94" t="s">
        <v>843</v>
      </c>
      <c r="BF918" s="94" t="s">
        <v>2108</v>
      </c>
      <c r="BG918" s="94" t="s">
        <v>843</v>
      </c>
      <c r="BH918" s="94" t="s">
        <v>2108</v>
      </c>
      <c r="BI918" s="94" t="str">
        <f t="shared" si="1271"/>
        <v>RGP</v>
      </c>
    </row>
    <row r="919" spans="56:61" hidden="1" x14ac:dyDescent="0.3">
      <c r="BD919" t="str">
        <f t="shared" si="1270"/>
        <v>RGPPATRICK STEAD HOSPITAL</v>
      </c>
      <c r="BE919" s="94" t="s">
        <v>844</v>
      </c>
      <c r="BF919" s="94" t="s">
        <v>2136</v>
      </c>
      <c r="BG919" s="94" t="s">
        <v>844</v>
      </c>
      <c r="BH919" s="94" t="s">
        <v>2136</v>
      </c>
      <c r="BI919" s="94" t="str">
        <f t="shared" si="1271"/>
        <v>RGP</v>
      </c>
    </row>
    <row r="920" spans="56:61" hidden="1" x14ac:dyDescent="0.3">
      <c r="BD920" t="str">
        <f t="shared" si="1270"/>
        <v>RGPSOUTHWOLD HOSPITAL</v>
      </c>
      <c r="BE920" s="94" t="s">
        <v>845</v>
      </c>
      <c r="BF920" s="94" t="s">
        <v>2140</v>
      </c>
      <c r="BG920" s="94" t="s">
        <v>845</v>
      </c>
      <c r="BH920" s="94" t="s">
        <v>2140</v>
      </c>
      <c r="BI920" s="94" t="str">
        <f t="shared" si="1271"/>
        <v>RGP</v>
      </c>
    </row>
    <row r="921" spans="56:61" hidden="1" x14ac:dyDescent="0.3">
      <c r="BD921" t="str">
        <f t="shared" si="1270"/>
        <v>RGQALDEBURGH HOSPITAL</v>
      </c>
      <c r="BE921" s="94" t="s">
        <v>10264</v>
      </c>
      <c r="BF921" s="94" t="s">
        <v>10265</v>
      </c>
      <c r="BG921" s="94" t="s">
        <v>10264</v>
      </c>
      <c r="BH921" s="94" t="s">
        <v>10265</v>
      </c>
      <c r="BI921" s="94" t="str">
        <f t="shared" si="1271"/>
        <v>RGQ</v>
      </c>
    </row>
    <row r="922" spans="56:61" hidden="1" x14ac:dyDescent="0.3">
      <c r="BD922" t="str">
        <f t="shared" si="1270"/>
        <v>RGQBLUEBIRD LODGE</v>
      </c>
      <c r="BE922" s="94" t="s">
        <v>10266</v>
      </c>
      <c r="BF922" s="94" t="s">
        <v>10267</v>
      </c>
      <c r="BG922" s="94" t="s">
        <v>10266</v>
      </c>
      <c r="BH922" s="94" t="s">
        <v>10267</v>
      </c>
      <c r="BI922" s="94" t="str">
        <f t="shared" si="1271"/>
        <v>RGQ</v>
      </c>
    </row>
    <row r="923" spans="56:61" hidden="1" x14ac:dyDescent="0.3">
      <c r="BD923" t="str">
        <f t="shared" si="1270"/>
        <v>RGQFELIXSTOWE HOSPITAL</v>
      </c>
      <c r="BE923" s="94" t="s">
        <v>10268</v>
      </c>
      <c r="BF923" s="94" t="s">
        <v>10269</v>
      </c>
      <c r="BG923" s="94" t="s">
        <v>10268</v>
      </c>
      <c r="BH923" s="94" t="s">
        <v>10269</v>
      </c>
      <c r="BI923" s="94" t="str">
        <f t="shared" si="1271"/>
        <v>RGQ</v>
      </c>
    </row>
    <row r="924" spans="56:61" hidden="1" x14ac:dyDescent="0.3">
      <c r="BD924" t="str">
        <f t="shared" si="1270"/>
        <v>RGQTHE IPSWICH HOSPITAL NHS TRUST</v>
      </c>
      <c r="BE924" s="94" t="s">
        <v>846</v>
      </c>
      <c r="BF924" s="94" t="s">
        <v>9159</v>
      </c>
      <c r="BG924" s="94" t="s">
        <v>846</v>
      </c>
      <c r="BH924" s="94" t="s">
        <v>9159</v>
      </c>
      <c r="BI924" s="94" t="str">
        <f t="shared" si="1271"/>
        <v>RGQ</v>
      </c>
    </row>
    <row r="925" spans="56:61" hidden="1" x14ac:dyDescent="0.3">
      <c r="BD925" t="str">
        <f t="shared" si="1270"/>
        <v>RGRGROVE LANE SURGERY</v>
      </c>
      <c r="BE925" s="94" t="s">
        <v>847</v>
      </c>
      <c r="BF925" s="94" t="s">
        <v>9160</v>
      </c>
      <c r="BG925" s="94" t="s">
        <v>847</v>
      </c>
      <c r="BH925" s="94" t="s">
        <v>9160</v>
      </c>
      <c r="BI925" s="94" t="str">
        <f t="shared" si="1271"/>
        <v>RGR</v>
      </c>
    </row>
    <row r="926" spans="56:61" hidden="1" x14ac:dyDescent="0.3">
      <c r="BD926" t="str">
        <f t="shared" si="1270"/>
        <v>RGRTHINGOE HOUSE</v>
      </c>
      <c r="BE926" s="94" t="s">
        <v>848</v>
      </c>
      <c r="BF926" s="94" t="s">
        <v>9161</v>
      </c>
      <c r="BG926" s="94" t="s">
        <v>848</v>
      </c>
      <c r="BH926" s="94" t="s">
        <v>9161</v>
      </c>
      <c r="BI926" s="94" t="str">
        <f t="shared" si="1271"/>
        <v>RGR</v>
      </c>
    </row>
    <row r="927" spans="56:61" hidden="1" x14ac:dyDescent="0.3">
      <c r="BD927" t="str">
        <f t="shared" si="1270"/>
        <v>RGRWEST SUFFOLK HOSPITAL</v>
      </c>
      <c r="BE927" s="94" t="s">
        <v>849</v>
      </c>
      <c r="BF927" s="94" t="s">
        <v>5443</v>
      </c>
      <c r="BG927" s="94" t="s">
        <v>849</v>
      </c>
      <c r="BH927" s="94" t="s">
        <v>5443</v>
      </c>
      <c r="BI927" s="94" t="str">
        <f t="shared" si="1271"/>
        <v>RGR</v>
      </c>
    </row>
    <row r="928" spans="56:61" hidden="1" x14ac:dyDescent="0.3">
      <c r="BD928" t="str">
        <f t="shared" si="1270"/>
        <v>RGTADDENBROOKE'S HOSPITAL</v>
      </c>
      <c r="BE928" s="94" t="s">
        <v>850</v>
      </c>
      <c r="BF928" s="94" t="s">
        <v>9162</v>
      </c>
      <c r="BG928" s="94" t="s">
        <v>850</v>
      </c>
      <c r="BH928" s="94" t="s">
        <v>9162</v>
      </c>
      <c r="BI928" s="94" t="str">
        <f t="shared" si="1271"/>
        <v>RGT</v>
      </c>
    </row>
    <row r="929" spans="56:61" hidden="1" x14ac:dyDescent="0.3">
      <c r="BD929" t="str">
        <f t="shared" si="1270"/>
        <v>RGTNEWMARKET HOSPITAL</v>
      </c>
      <c r="BE929" s="94" t="s">
        <v>612</v>
      </c>
      <c r="BF929" s="94" t="s">
        <v>2152</v>
      </c>
      <c r="BG929" s="94" t="s">
        <v>612</v>
      </c>
      <c r="BH929" s="94" t="s">
        <v>2152</v>
      </c>
      <c r="BI929" s="94" t="str">
        <f t="shared" si="1271"/>
        <v>RGT</v>
      </c>
    </row>
    <row r="930" spans="56:61" hidden="1" x14ac:dyDescent="0.3">
      <c r="BD930" t="str">
        <f t="shared" si="1270"/>
        <v>RGTROSIE HOSPITAL</v>
      </c>
      <c r="BE930" s="94" t="s">
        <v>613</v>
      </c>
      <c r="BF930" s="94" t="s">
        <v>9163</v>
      </c>
      <c r="BG930" s="94" t="s">
        <v>613</v>
      </c>
      <c r="BH930" s="94" t="s">
        <v>9163</v>
      </c>
      <c r="BI930" s="94" t="str">
        <f t="shared" si="1271"/>
        <v>RGT</v>
      </c>
    </row>
    <row r="931" spans="56:61" hidden="1" x14ac:dyDescent="0.3">
      <c r="BD931" t="str">
        <f t="shared" si="1270"/>
        <v>RGTROYSTON HOSPITAL</v>
      </c>
      <c r="BE931" s="94" t="s">
        <v>614</v>
      </c>
      <c r="BF931" s="94" t="s">
        <v>7249</v>
      </c>
      <c r="BG931" s="94" t="s">
        <v>614</v>
      </c>
      <c r="BH931" s="94" t="s">
        <v>7249</v>
      </c>
      <c r="BI931" s="94" t="str">
        <f t="shared" si="1271"/>
        <v>RGT</v>
      </c>
    </row>
    <row r="932" spans="56:61" hidden="1" x14ac:dyDescent="0.3">
      <c r="BD932" t="str">
        <f t="shared" si="1270"/>
        <v>RGTSAFFRON WALDEN COMMUNITY HOSPITAL</v>
      </c>
      <c r="BE932" s="94" t="s">
        <v>1008</v>
      </c>
      <c r="BF932" s="94" t="s">
        <v>5506</v>
      </c>
      <c r="BG932" s="94" t="s">
        <v>1008</v>
      </c>
      <c r="BH932" s="94" t="s">
        <v>5506</v>
      </c>
      <c r="BI932" s="94" t="str">
        <f t="shared" si="1271"/>
        <v>RGT</v>
      </c>
    </row>
    <row r="933" spans="56:61" hidden="1" x14ac:dyDescent="0.3">
      <c r="BD933" t="str">
        <f t="shared" si="1270"/>
        <v>RH5BARNFIELD UNIT (MINEHEAD DAY HOSPITAL)</v>
      </c>
      <c r="BE933" s="94" t="s">
        <v>3173</v>
      </c>
      <c r="BF933" s="94" t="s">
        <v>3174</v>
      </c>
      <c r="BG933" s="94" t="s">
        <v>3173</v>
      </c>
      <c r="BH933" s="94" t="s">
        <v>3174</v>
      </c>
      <c r="BI933" s="94" t="str">
        <f t="shared" si="1271"/>
        <v>RH5</v>
      </c>
    </row>
    <row r="934" spans="56:61" hidden="1" x14ac:dyDescent="0.3">
      <c r="BD934" t="str">
        <f t="shared" si="1270"/>
        <v>RH5BLACK SWAN</v>
      </c>
      <c r="BE934" s="94" t="s">
        <v>3155</v>
      </c>
      <c r="BF934" s="94" t="s">
        <v>3156</v>
      </c>
      <c r="BG934" s="94" t="s">
        <v>3155</v>
      </c>
      <c r="BH934" s="94" t="s">
        <v>3156</v>
      </c>
      <c r="BI934" s="94" t="str">
        <f t="shared" si="1271"/>
        <v>RH5</v>
      </c>
    </row>
    <row r="935" spans="56:61" hidden="1" x14ac:dyDescent="0.3">
      <c r="BD935" t="str">
        <f t="shared" si="1270"/>
        <v>RH5BRIDGWATER COMMUNITY HOSPITAL</v>
      </c>
      <c r="BE935" s="94" t="s">
        <v>3207</v>
      </c>
      <c r="BF935" s="94" t="s">
        <v>3208</v>
      </c>
      <c r="BG935" s="94" t="s">
        <v>3207</v>
      </c>
      <c r="BH935" s="94" t="s">
        <v>3208</v>
      </c>
      <c r="BI935" s="94" t="str">
        <f t="shared" si="1271"/>
        <v>RH5</v>
      </c>
    </row>
    <row r="936" spans="56:61" hidden="1" x14ac:dyDescent="0.3">
      <c r="BD936" t="str">
        <f t="shared" si="1270"/>
        <v>RH5BRIDGWATER HOSPITAL</v>
      </c>
      <c r="BE936" s="94" t="s">
        <v>3179</v>
      </c>
      <c r="BF936" s="94" t="s">
        <v>3180</v>
      </c>
      <c r="BG936" s="94" t="s">
        <v>3179</v>
      </c>
      <c r="BH936" s="94" t="s">
        <v>3180</v>
      </c>
      <c r="BI936" s="94" t="str">
        <f t="shared" si="1271"/>
        <v>RH5</v>
      </c>
    </row>
    <row r="937" spans="56:61" hidden="1" x14ac:dyDescent="0.3">
      <c r="BD937" t="str">
        <f t="shared" si="1270"/>
        <v>RH5BROADWAY REHABILITATION SERVICE (ASH WARD)</v>
      </c>
      <c r="BE937" s="94" t="s">
        <v>8117</v>
      </c>
      <c r="BF937" s="94" t="s">
        <v>9164</v>
      </c>
      <c r="BG937" s="94" t="s">
        <v>8117</v>
      </c>
      <c r="BH937" s="94" t="s">
        <v>9164</v>
      </c>
      <c r="BI937" s="94" t="str">
        <f t="shared" si="1271"/>
        <v>RH5</v>
      </c>
    </row>
    <row r="938" spans="56:61" hidden="1" x14ac:dyDescent="0.3">
      <c r="BD938" t="str">
        <f t="shared" si="1270"/>
        <v>RH5BROADWAY REHABILITATION SERVICE (WILLOW WARD)</v>
      </c>
      <c r="BE938" s="94" t="s">
        <v>8118</v>
      </c>
      <c r="BF938" s="94" t="s">
        <v>9165</v>
      </c>
      <c r="BG938" s="94" t="s">
        <v>8118</v>
      </c>
      <c r="BH938" s="94" t="s">
        <v>9165</v>
      </c>
      <c r="BI938" s="94" t="str">
        <f t="shared" si="1271"/>
        <v>RH5</v>
      </c>
    </row>
    <row r="939" spans="56:61" hidden="1" x14ac:dyDescent="0.3">
      <c r="BD939" t="str">
        <f t="shared" si="1270"/>
        <v>RH5BURNHAM ON SEA WAR MEMORIAL HOSPITAL</v>
      </c>
      <c r="BE939" s="94" t="s">
        <v>3181</v>
      </c>
      <c r="BF939" s="94" t="s">
        <v>3182</v>
      </c>
      <c r="BG939" s="94" t="s">
        <v>3181</v>
      </c>
      <c r="BH939" s="94" t="s">
        <v>3182</v>
      </c>
      <c r="BI939" s="94" t="str">
        <f t="shared" si="1271"/>
        <v>RH5</v>
      </c>
    </row>
    <row r="940" spans="56:61" hidden="1" x14ac:dyDescent="0.3">
      <c r="BD940" t="str">
        <f t="shared" si="1270"/>
        <v>RH5BURTONS ORCHARD</v>
      </c>
      <c r="BE940" s="94" t="s">
        <v>3167</v>
      </c>
      <c r="BF940" s="94" t="s">
        <v>3168</v>
      </c>
      <c r="BG940" s="94" t="s">
        <v>3167</v>
      </c>
      <c r="BH940" s="94" t="s">
        <v>3168</v>
      </c>
      <c r="BI940" s="94" t="str">
        <f t="shared" si="1271"/>
        <v>RH5</v>
      </c>
    </row>
    <row r="941" spans="56:61" hidden="1" x14ac:dyDescent="0.3">
      <c r="BD941" t="str">
        <f t="shared" si="1270"/>
        <v>RH5CEDAR LODGE</v>
      </c>
      <c r="BE941" s="94" t="s">
        <v>3159</v>
      </c>
      <c r="BF941" s="94" t="s">
        <v>3160</v>
      </c>
      <c r="BG941" s="94" t="s">
        <v>3159</v>
      </c>
      <c r="BH941" s="94" t="s">
        <v>3160</v>
      </c>
      <c r="BI941" s="94" t="str">
        <f t="shared" si="1271"/>
        <v>RH5</v>
      </c>
    </row>
    <row r="942" spans="56:61" hidden="1" x14ac:dyDescent="0.3">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3">
      <c r="BD943" t="str">
        <f t="shared" si="1272"/>
        <v>RH5CHEDDON LODGE</v>
      </c>
      <c r="BE943" s="94" t="s">
        <v>3161</v>
      </c>
      <c r="BF943" s="94" t="s">
        <v>3162</v>
      </c>
      <c r="BG943" s="94" t="s">
        <v>3161</v>
      </c>
      <c r="BH943" s="94" t="s">
        <v>3162</v>
      </c>
      <c r="BI943" s="94" t="str">
        <f t="shared" si="1273"/>
        <v>RH5</v>
      </c>
    </row>
    <row r="944" spans="56:61" hidden="1" x14ac:dyDescent="0.3">
      <c r="BD944" t="str">
        <f t="shared" si="1272"/>
        <v>RH5CREWKERNE HOSPITAL</v>
      </c>
      <c r="BE944" s="94" t="s">
        <v>3191</v>
      </c>
      <c r="BF944" s="94" t="s">
        <v>3192</v>
      </c>
      <c r="BG944" s="94" t="s">
        <v>3191</v>
      </c>
      <c r="BH944" s="94" t="s">
        <v>3192</v>
      </c>
      <c r="BI944" s="94" t="str">
        <f t="shared" si="1273"/>
        <v>RH5</v>
      </c>
    </row>
    <row r="945" spans="56:61" hidden="1" x14ac:dyDescent="0.3">
      <c r="BD945" t="str">
        <f t="shared" si="1272"/>
        <v>RH5DENE BARTON COMMUNITY UNIT</v>
      </c>
      <c r="BE945" s="94" t="s">
        <v>3197</v>
      </c>
      <c r="BF945" s="94" t="s">
        <v>3198</v>
      </c>
      <c r="BG945" s="94" t="s">
        <v>3197</v>
      </c>
      <c r="BH945" s="94" t="s">
        <v>3198</v>
      </c>
      <c r="BI945" s="94" t="str">
        <f t="shared" si="1273"/>
        <v>RH5</v>
      </c>
    </row>
    <row r="946" spans="56:61" hidden="1" x14ac:dyDescent="0.3">
      <c r="BD946" t="str">
        <f t="shared" si="1272"/>
        <v>RH5FROME COMMUNITY HOSPITAL</v>
      </c>
      <c r="BE946" s="94" t="s">
        <v>3199</v>
      </c>
      <c r="BF946" s="94" t="s">
        <v>3200</v>
      </c>
      <c r="BG946" s="94" t="s">
        <v>3199</v>
      </c>
      <c r="BH946" s="94" t="s">
        <v>3200</v>
      </c>
      <c r="BI946" s="94" t="str">
        <f t="shared" si="1273"/>
        <v>RH5</v>
      </c>
    </row>
    <row r="947" spans="56:61" hidden="1" x14ac:dyDescent="0.3">
      <c r="BD947" t="str">
        <f t="shared" si="1272"/>
        <v>RH5GLASTONBURY PCDS</v>
      </c>
      <c r="BE947" s="94" t="s">
        <v>3203</v>
      </c>
      <c r="BF947" s="94" t="s">
        <v>3204</v>
      </c>
      <c r="BG947" s="94" t="s">
        <v>3203</v>
      </c>
      <c r="BH947" s="94" t="s">
        <v>3204</v>
      </c>
      <c r="BI947" s="94" t="str">
        <f t="shared" si="1273"/>
        <v>RH5</v>
      </c>
    </row>
    <row r="948" spans="56:61" hidden="1" x14ac:dyDescent="0.3">
      <c r="BD948" t="str">
        <f t="shared" si="1272"/>
        <v>RH5HOLFORD</v>
      </c>
      <c r="BE948" s="94" t="s">
        <v>3149</v>
      </c>
      <c r="BF948" s="94" t="s">
        <v>3150</v>
      </c>
      <c r="BG948" s="94" t="s">
        <v>3149</v>
      </c>
      <c r="BH948" s="94" t="s">
        <v>3150</v>
      </c>
      <c r="BI948" s="94" t="str">
        <f t="shared" si="1273"/>
        <v>RH5</v>
      </c>
    </row>
    <row r="949" spans="56:61" hidden="1" x14ac:dyDescent="0.3">
      <c r="BD949" t="str">
        <f t="shared" si="1272"/>
        <v>RH5INTERSTEP CYBERCAFE</v>
      </c>
      <c r="BE949" s="94" t="s">
        <v>3163</v>
      </c>
      <c r="BF949" s="94" t="s">
        <v>3164</v>
      </c>
      <c r="BG949" s="94" t="s">
        <v>3163</v>
      </c>
      <c r="BH949" s="94" t="s">
        <v>3164</v>
      </c>
      <c r="BI949" s="94" t="str">
        <f t="shared" si="1273"/>
        <v>RH5</v>
      </c>
    </row>
    <row r="950" spans="56:61" hidden="1" x14ac:dyDescent="0.3">
      <c r="BD950" t="str">
        <f t="shared" si="1272"/>
        <v>RH5MAGNOLIA</v>
      </c>
      <c r="BE950" s="94" t="s">
        <v>3137</v>
      </c>
      <c r="BF950" s="94" t="s">
        <v>3138</v>
      </c>
      <c r="BG950" s="94" t="s">
        <v>3137</v>
      </c>
      <c r="BH950" s="94" t="s">
        <v>3138</v>
      </c>
      <c r="BI950" s="94" t="str">
        <f t="shared" si="1273"/>
        <v>RH5</v>
      </c>
    </row>
    <row r="951" spans="56:61" hidden="1" x14ac:dyDescent="0.3">
      <c r="BD951" t="str">
        <f t="shared" si="1272"/>
        <v>RH5MINEHEAD COMMUNITY HOSPITAL</v>
      </c>
      <c r="BE951" s="94" t="s">
        <v>3183</v>
      </c>
      <c r="BF951" s="94" t="s">
        <v>3184</v>
      </c>
      <c r="BG951" s="94" t="s">
        <v>3183</v>
      </c>
      <c r="BH951" s="94" t="s">
        <v>3184</v>
      </c>
      <c r="BI951" s="94" t="str">
        <f t="shared" si="1273"/>
        <v>RH5</v>
      </c>
    </row>
    <row r="952" spans="56:61" hidden="1" x14ac:dyDescent="0.3">
      <c r="BD952" t="str">
        <f t="shared" si="1272"/>
        <v>RH5OLDER PERSONS (CRANLEIGH)</v>
      </c>
      <c r="BE952" s="94" t="s">
        <v>3171</v>
      </c>
      <c r="BF952" s="94" t="s">
        <v>3172</v>
      </c>
      <c r="BG952" s="94" t="s">
        <v>3171</v>
      </c>
      <c r="BH952" s="94" t="s">
        <v>3172</v>
      </c>
      <c r="BI952" s="94" t="str">
        <f t="shared" si="1273"/>
        <v>RH5</v>
      </c>
    </row>
    <row r="953" spans="56:61" hidden="1" x14ac:dyDescent="0.3">
      <c r="BD953" t="str">
        <f t="shared" si="1272"/>
        <v>RH5PYRLAND</v>
      </c>
      <c r="BE953" s="94" t="s">
        <v>3145</v>
      </c>
      <c r="BF953" s="94" t="s">
        <v>3146</v>
      </c>
      <c r="BG953" s="94" t="s">
        <v>3145</v>
      </c>
      <c r="BH953" s="94" t="s">
        <v>3146</v>
      </c>
      <c r="BI953" s="94" t="str">
        <f t="shared" si="1273"/>
        <v>RH5</v>
      </c>
    </row>
    <row r="954" spans="56:61" hidden="1" x14ac:dyDescent="0.3">
      <c r="BD954" t="str">
        <f t="shared" si="1272"/>
        <v>RH5RIDLEY DAY HOSPITAL</v>
      </c>
      <c r="BE954" s="94" t="s">
        <v>3153</v>
      </c>
      <c r="BF954" s="94" t="s">
        <v>3154</v>
      </c>
      <c r="BG954" s="94" t="s">
        <v>3153</v>
      </c>
      <c r="BH954" s="94" t="s">
        <v>3154</v>
      </c>
      <c r="BI954" s="94" t="str">
        <f t="shared" si="1273"/>
        <v>RH5</v>
      </c>
    </row>
    <row r="955" spans="56:61" hidden="1" x14ac:dyDescent="0.3">
      <c r="BD955" t="str">
        <f t="shared" si="1272"/>
        <v>RH5ROWAN</v>
      </c>
      <c r="BE955" s="94" t="s">
        <v>3147</v>
      </c>
      <c r="BF955" s="94" t="s">
        <v>3148</v>
      </c>
      <c r="BG955" s="94" t="s">
        <v>3147</v>
      </c>
      <c r="BH955" s="94" t="s">
        <v>3148</v>
      </c>
      <c r="BI955" s="94" t="str">
        <f t="shared" si="1273"/>
        <v>RH5</v>
      </c>
    </row>
    <row r="956" spans="56:61" hidden="1" x14ac:dyDescent="0.3">
      <c r="BD956" t="str">
        <f t="shared" si="1272"/>
        <v>RH5RYDON</v>
      </c>
      <c r="BE956" s="94" t="s">
        <v>3141</v>
      </c>
      <c r="BF956" s="94" t="s">
        <v>3142</v>
      </c>
      <c r="BG956" s="94" t="s">
        <v>3141</v>
      </c>
      <c r="BH956" s="94" t="s">
        <v>3142</v>
      </c>
      <c r="BI956" s="94" t="str">
        <f t="shared" si="1273"/>
        <v>RH5</v>
      </c>
    </row>
    <row r="957" spans="56:61" hidden="1" x14ac:dyDescent="0.3">
      <c r="BD957" t="str">
        <f t="shared" si="1272"/>
        <v>RH5SHEPTON MALLET COMMUNITY HOSPITAL</v>
      </c>
      <c r="BE957" s="94" t="s">
        <v>3187</v>
      </c>
      <c r="BF957" s="94" t="s">
        <v>3188</v>
      </c>
      <c r="BG957" s="94" t="s">
        <v>3187</v>
      </c>
      <c r="BH957" s="94" t="s">
        <v>3188</v>
      </c>
      <c r="BI957" s="94" t="str">
        <f t="shared" si="1273"/>
        <v>RH5</v>
      </c>
    </row>
    <row r="958" spans="56:61" hidden="1" x14ac:dyDescent="0.3">
      <c r="BD958" t="str">
        <f t="shared" si="1272"/>
        <v>RH5SOUTH PETHERTON HOSPITAL</v>
      </c>
      <c r="BE958" s="94" t="s">
        <v>3193</v>
      </c>
      <c r="BF958" s="94" t="s">
        <v>3194</v>
      </c>
      <c r="BG958" s="94" t="s">
        <v>3193</v>
      </c>
      <c r="BH958" s="94" t="s">
        <v>3194</v>
      </c>
      <c r="BI958" s="94" t="str">
        <f t="shared" si="1273"/>
        <v>RH5</v>
      </c>
    </row>
    <row r="959" spans="56:61" hidden="1" x14ac:dyDescent="0.3">
      <c r="BD959" t="str">
        <f t="shared" si="1272"/>
        <v>RH5ST ANDREWS</v>
      </c>
      <c r="BE959" s="94" t="s">
        <v>3205</v>
      </c>
      <c r="BF959" s="94" t="s">
        <v>3206</v>
      </c>
      <c r="BG959" s="94" t="s">
        <v>3205</v>
      </c>
      <c r="BH959" s="94" t="s">
        <v>3206</v>
      </c>
      <c r="BI959" s="94" t="str">
        <f t="shared" si="1273"/>
        <v>RH5</v>
      </c>
    </row>
    <row r="960" spans="56:61" hidden="1" x14ac:dyDescent="0.3">
      <c r="BD960" t="str">
        <f t="shared" si="1272"/>
        <v>RH5TAUNTON ADULT</v>
      </c>
      <c r="BE960" s="94" t="s">
        <v>3169</v>
      </c>
      <c r="BF960" s="94" t="s">
        <v>3170</v>
      </c>
      <c r="BG960" s="94" t="s">
        <v>3169</v>
      </c>
      <c r="BH960" s="94" t="s">
        <v>3170</v>
      </c>
      <c r="BI960" s="94" t="str">
        <f t="shared" si="1273"/>
        <v>RH5</v>
      </c>
    </row>
    <row r="961" spans="56:61" hidden="1" x14ac:dyDescent="0.3">
      <c r="BD961" t="str">
        <f t="shared" si="1272"/>
        <v>RH5THE BRIDGE</v>
      </c>
      <c r="BE961" s="94" t="s">
        <v>3151</v>
      </c>
      <c r="BF961" s="94" t="s">
        <v>3152</v>
      </c>
      <c r="BG961" s="94" t="s">
        <v>3151</v>
      </c>
      <c r="BH961" s="94" t="s">
        <v>3152</v>
      </c>
      <c r="BI961" s="94" t="str">
        <f t="shared" si="1273"/>
        <v>RH5</v>
      </c>
    </row>
    <row r="962" spans="56:61" hidden="1" x14ac:dyDescent="0.3">
      <c r="BD962" t="str">
        <f t="shared" si="1272"/>
        <v>RH5THE LODGE (EVERGREEN)</v>
      </c>
      <c r="BE962" s="94" t="s">
        <v>3201</v>
      </c>
      <c r="BF962" s="94" t="s">
        <v>3202</v>
      </c>
      <c r="BG962" s="94" t="s">
        <v>3201</v>
      </c>
      <c r="BH962" s="94" t="s">
        <v>3202</v>
      </c>
      <c r="BI962" s="94" t="str">
        <f t="shared" si="1273"/>
        <v>RH5</v>
      </c>
    </row>
    <row r="963" spans="56:61" hidden="1" x14ac:dyDescent="0.3">
      <c r="BD963" t="str">
        <f t="shared" si="1272"/>
        <v>RH5THE TOWER BISHOPS LYDEARD</v>
      </c>
      <c r="BE963" s="94" t="s">
        <v>3139</v>
      </c>
      <c r="BF963" s="94" t="s">
        <v>3140</v>
      </c>
      <c r="BG963" s="94" t="s">
        <v>3139</v>
      </c>
      <c r="BH963" s="94" t="s">
        <v>3140</v>
      </c>
      <c r="BI963" s="94" t="str">
        <f t="shared" si="1273"/>
        <v>RH5</v>
      </c>
    </row>
    <row r="964" spans="56:61" hidden="1" x14ac:dyDescent="0.3">
      <c r="BD964" t="str">
        <f t="shared" si="1272"/>
        <v>RH5THE TOWER WIVELISCOMBE</v>
      </c>
      <c r="BE964" s="94" t="s">
        <v>3143</v>
      </c>
      <c r="BF964" s="94" t="s">
        <v>3144</v>
      </c>
      <c r="BG964" s="94" t="s">
        <v>3143</v>
      </c>
      <c r="BH964" s="94" t="s">
        <v>3144</v>
      </c>
      <c r="BI964" s="94" t="str">
        <f t="shared" si="1273"/>
        <v>RH5</v>
      </c>
    </row>
    <row r="965" spans="56:61" hidden="1" x14ac:dyDescent="0.3">
      <c r="BD965" t="str">
        <f t="shared" si="1272"/>
        <v>RH5WELLINGTON &amp; DISTRICT COTTAGE HOSPITAL</v>
      </c>
      <c r="BE965" s="94" t="s">
        <v>3175</v>
      </c>
      <c r="BF965" s="94" t="s">
        <v>3176</v>
      </c>
      <c r="BG965" s="94" t="s">
        <v>3175</v>
      </c>
      <c r="BH965" s="94" t="s">
        <v>3176</v>
      </c>
      <c r="BI965" s="94" t="str">
        <f t="shared" si="1273"/>
        <v>RH5</v>
      </c>
    </row>
    <row r="966" spans="56:61" hidden="1" x14ac:dyDescent="0.3">
      <c r="BD966" t="str">
        <f t="shared" si="1272"/>
        <v>RH5WESSEX HOUSE</v>
      </c>
      <c r="BE966" t="s">
        <v>9917</v>
      </c>
      <c r="BF966" t="s">
        <v>9918</v>
      </c>
      <c r="BG966" t="s">
        <v>9917</v>
      </c>
      <c r="BH966" t="s">
        <v>9918</v>
      </c>
      <c r="BI966" s="94" t="str">
        <f t="shared" si="1273"/>
        <v>RH5</v>
      </c>
    </row>
    <row r="967" spans="56:61" hidden="1" x14ac:dyDescent="0.3">
      <c r="BD967" t="str">
        <f t="shared" si="1272"/>
        <v>RH5WEST MENDIP COMMUNITY HOSPITAL</v>
      </c>
      <c r="BE967" s="94" t="s">
        <v>3189</v>
      </c>
      <c r="BF967" s="94" t="s">
        <v>3190</v>
      </c>
      <c r="BG967" s="94" t="s">
        <v>3189</v>
      </c>
      <c r="BH967" s="94" t="s">
        <v>3190</v>
      </c>
      <c r="BI967" s="94" t="str">
        <f t="shared" si="1273"/>
        <v>RH5</v>
      </c>
    </row>
    <row r="968" spans="56:61" hidden="1" x14ac:dyDescent="0.3">
      <c r="BD968" t="str">
        <f t="shared" si="1272"/>
        <v>RH5WILLITON HOSPITAL</v>
      </c>
      <c r="BE968" s="94" t="s">
        <v>3185</v>
      </c>
      <c r="BF968" s="94" t="s">
        <v>3186</v>
      </c>
      <c r="BG968" s="94" t="s">
        <v>3185</v>
      </c>
      <c r="BH968" s="94" t="s">
        <v>3186</v>
      </c>
      <c r="BI968" s="94" t="str">
        <f t="shared" si="1273"/>
        <v>RH5</v>
      </c>
    </row>
    <row r="969" spans="56:61" hidden="1" x14ac:dyDescent="0.3">
      <c r="BD969" t="str">
        <f t="shared" si="1272"/>
        <v>RH5WILLOWBANK DAY HOSPITAL</v>
      </c>
      <c r="BE969" s="94" t="s">
        <v>3165</v>
      </c>
      <c r="BF969" s="94" t="s">
        <v>3166</v>
      </c>
      <c r="BG969" s="94" t="s">
        <v>3165</v>
      </c>
      <c r="BH969" s="94" t="s">
        <v>3166</v>
      </c>
      <c r="BI969" s="94" t="str">
        <f t="shared" si="1273"/>
        <v>RH5</v>
      </c>
    </row>
    <row r="970" spans="56:61" hidden="1" x14ac:dyDescent="0.3">
      <c r="BD970" t="str">
        <f t="shared" si="1272"/>
        <v>RH5WINCANTON COMMUNITY HOSPITAL</v>
      </c>
      <c r="BE970" s="94" t="s">
        <v>3195</v>
      </c>
      <c r="BF970" s="94" t="s">
        <v>3196</v>
      </c>
      <c r="BG970" s="94" t="s">
        <v>3195</v>
      </c>
      <c r="BH970" s="94" t="s">
        <v>3196</v>
      </c>
      <c r="BI970" s="94" t="str">
        <f t="shared" si="1273"/>
        <v>RH5</v>
      </c>
    </row>
    <row r="971" spans="56:61" hidden="1" x14ac:dyDescent="0.3">
      <c r="BD971" t="str">
        <f t="shared" si="1272"/>
        <v>RH5WOODLANDS</v>
      </c>
      <c r="BE971" s="94" t="s">
        <v>3209</v>
      </c>
      <c r="BF971" s="94" t="s">
        <v>1360</v>
      </c>
      <c r="BG971" s="94" t="s">
        <v>3209</v>
      </c>
      <c r="BH971" s="94" t="s">
        <v>1360</v>
      </c>
      <c r="BI971" s="94" t="str">
        <f t="shared" si="1273"/>
        <v>RH5</v>
      </c>
    </row>
    <row r="972" spans="56:61" hidden="1" x14ac:dyDescent="0.3">
      <c r="BD972" t="str">
        <f t="shared" si="1272"/>
        <v>RH5WYVERN LINK</v>
      </c>
      <c r="BE972" s="94" t="s">
        <v>3157</v>
      </c>
      <c r="BF972" s="94" t="s">
        <v>3158</v>
      </c>
      <c r="BG972" s="94" t="s">
        <v>3157</v>
      </c>
      <c r="BH972" s="94" t="s">
        <v>3158</v>
      </c>
      <c r="BI972" s="94" t="str">
        <f t="shared" si="1273"/>
        <v>RH5</v>
      </c>
    </row>
    <row r="973" spans="56:61" hidden="1" x14ac:dyDescent="0.3">
      <c r="BD973" t="str">
        <f t="shared" si="1272"/>
        <v>RH8AXMINSTER HOSPITAL</v>
      </c>
      <c r="BE973" s="94" t="s">
        <v>1009</v>
      </c>
      <c r="BF973" s="94" t="s">
        <v>9031</v>
      </c>
      <c r="BG973" s="94" t="s">
        <v>1009</v>
      </c>
      <c r="BH973" s="94" t="s">
        <v>9031</v>
      </c>
      <c r="BI973" s="94" t="str">
        <f t="shared" si="1273"/>
        <v>RH8</v>
      </c>
    </row>
    <row r="974" spans="56:61" hidden="1" x14ac:dyDescent="0.3">
      <c r="BD974" t="str">
        <f t="shared" si="1272"/>
        <v>RH8EXETER NUFFIELD HOSPITAL</v>
      </c>
      <c r="BE974" s="94" t="s">
        <v>1010</v>
      </c>
      <c r="BF974" s="94" t="s">
        <v>9166</v>
      </c>
      <c r="BG974" s="94" t="s">
        <v>1010</v>
      </c>
      <c r="BH974" s="94" t="s">
        <v>9166</v>
      </c>
      <c r="BI974" s="94" t="str">
        <f t="shared" si="1273"/>
        <v>RH8</v>
      </c>
    </row>
    <row r="975" spans="56:61" hidden="1" x14ac:dyDescent="0.3">
      <c r="BD975" t="str">
        <f t="shared" si="1272"/>
        <v>RH8EXMOUTH HOSPITAL</v>
      </c>
      <c r="BE975" s="94" t="s">
        <v>1011</v>
      </c>
      <c r="BF975" s="94" t="s">
        <v>9034</v>
      </c>
      <c r="BG975" s="94" t="s">
        <v>1011</v>
      </c>
      <c r="BH975" s="94" t="s">
        <v>9034</v>
      </c>
      <c r="BI975" s="94" t="str">
        <f t="shared" si="1273"/>
        <v>RH8</v>
      </c>
    </row>
    <row r="976" spans="56:61" hidden="1" x14ac:dyDescent="0.3">
      <c r="BD976" t="str">
        <f t="shared" si="1272"/>
        <v>RH8HEAVITREE HOSPITAL</v>
      </c>
      <c r="BE976" s="94" t="s">
        <v>1012</v>
      </c>
      <c r="BF976" s="94" t="s">
        <v>9167</v>
      </c>
      <c r="BG976" s="94" t="s">
        <v>1012</v>
      </c>
      <c r="BH976" s="94" t="s">
        <v>9167</v>
      </c>
      <c r="BI976" s="94" t="str">
        <f t="shared" si="1273"/>
        <v>RH8</v>
      </c>
    </row>
    <row r="977" spans="56:61" hidden="1" x14ac:dyDescent="0.3">
      <c r="BD977" t="str">
        <f t="shared" si="1272"/>
        <v>RH8NORTH DEVON DISTRICT HOSPITAL</v>
      </c>
      <c r="BE977" s="94" t="s">
        <v>891</v>
      </c>
      <c r="BF977" s="94" t="s">
        <v>5518</v>
      </c>
      <c r="BG977" s="94" t="s">
        <v>891</v>
      </c>
      <c r="BH977" s="94" t="s">
        <v>5518</v>
      </c>
      <c r="BI977" s="94" t="str">
        <f t="shared" si="1273"/>
        <v>RH8</v>
      </c>
    </row>
    <row r="978" spans="56:61" hidden="1" x14ac:dyDescent="0.3">
      <c r="BD978" t="str">
        <f t="shared" si="1272"/>
        <v>RH8ROYAL DEVON AND EXETER HOSPITAL (WONFORD)</v>
      </c>
      <c r="BE978" s="94" t="s">
        <v>892</v>
      </c>
      <c r="BF978" s="94" t="s">
        <v>9168</v>
      </c>
      <c r="BG978" s="94" t="s">
        <v>892</v>
      </c>
      <c r="BH978" s="94" t="s">
        <v>9168</v>
      </c>
      <c r="BI978" s="94" t="str">
        <f t="shared" si="1273"/>
        <v>RH8</v>
      </c>
    </row>
    <row r="979" spans="56:61" hidden="1" x14ac:dyDescent="0.3">
      <c r="BD979" t="str">
        <f t="shared" si="1272"/>
        <v>RH8SCOTT HOSPITAL</v>
      </c>
      <c r="BE979" s="94" t="s">
        <v>893</v>
      </c>
      <c r="BF979" s="94" t="s">
        <v>9169</v>
      </c>
      <c r="BG979" s="94" t="s">
        <v>893</v>
      </c>
      <c r="BH979" s="94" t="s">
        <v>9169</v>
      </c>
      <c r="BI979" s="94" t="str">
        <f t="shared" si="1273"/>
        <v>RH8</v>
      </c>
    </row>
    <row r="980" spans="56:61" hidden="1" x14ac:dyDescent="0.3">
      <c r="BD980" t="str">
        <f t="shared" si="1272"/>
        <v>RH8TIVERTON AND DISTRICT HOSPITAL</v>
      </c>
      <c r="BE980" s="94" t="s">
        <v>894</v>
      </c>
      <c r="BF980" s="94" t="s">
        <v>9043</v>
      </c>
      <c r="BG980" s="94" t="s">
        <v>894</v>
      </c>
      <c r="BH980" s="94" t="s">
        <v>9043</v>
      </c>
      <c r="BI980" s="94" t="str">
        <f t="shared" si="1273"/>
        <v>RH8</v>
      </c>
    </row>
    <row r="981" spans="56:61" hidden="1" x14ac:dyDescent="0.3">
      <c r="BD981" t="str">
        <f t="shared" si="1272"/>
        <v>RH8TORBAY DISTRICT GENERAL HOSPITAL</v>
      </c>
      <c r="BE981" s="94" t="s">
        <v>895</v>
      </c>
      <c r="BF981" s="94" t="s">
        <v>9170</v>
      </c>
      <c r="BG981" s="94" t="s">
        <v>895</v>
      </c>
      <c r="BH981" s="94" t="s">
        <v>9170</v>
      </c>
      <c r="BI981" s="94" t="str">
        <f t="shared" si="1273"/>
        <v>RH8</v>
      </c>
    </row>
    <row r="982" spans="56:61" hidden="1" x14ac:dyDescent="0.3">
      <c r="BD982" t="str">
        <f t="shared" si="1272"/>
        <v>RH8VICTORIA HOSPITAL (SIDMOUTH)</v>
      </c>
      <c r="BE982" s="94" t="s">
        <v>896</v>
      </c>
      <c r="BF982" s="94" t="s">
        <v>9171</v>
      </c>
      <c r="BG982" s="94" t="s">
        <v>896</v>
      </c>
      <c r="BH982" s="94" t="s">
        <v>9171</v>
      </c>
      <c r="BI982" s="94" t="str">
        <f t="shared" si="1273"/>
        <v>RH8</v>
      </c>
    </row>
    <row r="983" spans="56:61" hidden="1" x14ac:dyDescent="0.3">
      <c r="BD983" t="str">
        <f t="shared" si="1272"/>
        <v>RHAAPAS</v>
      </c>
      <c r="BE983" s="94" t="s">
        <v>3262</v>
      </c>
      <c r="BF983" s="94" t="s">
        <v>3263</v>
      </c>
      <c r="BG983" s="94" t="s">
        <v>3262</v>
      </c>
      <c r="BH983" s="94" t="s">
        <v>3263</v>
      </c>
      <c r="BI983" s="94" t="str">
        <f t="shared" si="1273"/>
        <v>RHA</v>
      </c>
    </row>
    <row r="984" spans="56:61" hidden="1" x14ac:dyDescent="0.3">
      <c r="BD984" t="str">
        <f t="shared" si="1272"/>
        <v>RHAARNOLD LODGE REGIONAL SECURE UNIT</v>
      </c>
      <c r="BE984" s="94" t="s">
        <v>3228</v>
      </c>
      <c r="BF984" s="94" t="s">
        <v>3229</v>
      </c>
      <c r="BG984" s="94" t="s">
        <v>3228</v>
      </c>
      <c r="BH984" s="94" t="s">
        <v>3229</v>
      </c>
      <c r="BI984" s="94" t="str">
        <f t="shared" si="1273"/>
        <v>RHA</v>
      </c>
    </row>
    <row r="985" spans="56:61" hidden="1" x14ac:dyDescent="0.3">
      <c r="BD985" t="str">
        <f t="shared" si="1272"/>
        <v>RHAASHFIELD COMMUNITY HOSPITAL</v>
      </c>
      <c r="BE985" s="94" t="s">
        <v>3270</v>
      </c>
      <c r="BF985" s="94" t="s">
        <v>3271</v>
      </c>
      <c r="BG985" s="94" t="s">
        <v>3270</v>
      </c>
      <c r="BH985" s="94" t="s">
        <v>3271</v>
      </c>
      <c r="BI985" s="94" t="str">
        <f t="shared" si="1273"/>
        <v>RHA</v>
      </c>
    </row>
    <row r="986" spans="56:61" hidden="1" x14ac:dyDescent="0.3">
      <c r="BD986" t="str">
        <f t="shared" si="1272"/>
        <v>RHAASHFIELD HEALTH VILLAGE</v>
      </c>
      <c r="BE986" s="94" t="s">
        <v>3274</v>
      </c>
      <c r="BF986" s="94" t="s">
        <v>3275</v>
      </c>
      <c r="BG986" s="94" t="s">
        <v>3274</v>
      </c>
      <c r="BH986" s="94" t="s">
        <v>3275</v>
      </c>
      <c r="BI986" s="94" t="str">
        <f t="shared" si="1273"/>
        <v>RHA</v>
      </c>
    </row>
    <row r="987" spans="56:61" hidden="1" x14ac:dyDescent="0.3">
      <c r="BD987" t="str">
        <f t="shared" si="1272"/>
        <v>RHAASHFIELD/MANSFIELD CLDT</v>
      </c>
      <c r="BE987" s="94" t="s">
        <v>3244</v>
      </c>
      <c r="BF987" s="94" t="s">
        <v>3245</v>
      </c>
      <c r="BG987" s="94" t="s">
        <v>3244</v>
      </c>
      <c r="BH987" s="94" t="s">
        <v>3245</v>
      </c>
      <c r="BI987" s="94" t="str">
        <f t="shared" si="1273"/>
        <v>RHA</v>
      </c>
    </row>
    <row r="988" spans="56:61" hidden="1" x14ac:dyDescent="0.3">
      <c r="BD988" t="str">
        <f t="shared" si="1272"/>
        <v>RHABARNBY GATE</v>
      </c>
      <c r="BE988" s="94" t="s">
        <v>3248</v>
      </c>
      <c r="BF988" s="94" t="s">
        <v>3249</v>
      </c>
      <c r="BG988" s="94" t="s">
        <v>3248</v>
      </c>
      <c r="BH988" s="94" t="s">
        <v>3249</v>
      </c>
      <c r="BI988" s="94" t="str">
        <f t="shared" si="1273"/>
        <v>RHA</v>
      </c>
    </row>
    <row r="989" spans="56:61" hidden="1" x14ac:dyDescent="0.3">
      <c r="BD989" t="str">
        <f t="shared" si="1272"/>
        <v>RHABASSETLAW HOSPICE</v>
      </c>
      <c r="BE989" s="102" t="s">
        <v>9830</v>
      </c>
      <c r="BF989" s="101" t="s">
        <v>9831</v>
      </c>
      <c r="BG989" s="102" t="s">
        <v>9830</v>
      </c>
      <c r="BH989" s="101" t="s">
        <v>9831</v>
      </c>
      <c r="BI989" s="94" t="str">
        <f t="shared" si="1273"/>
        <v>RHA</v>
      </c>
    </row>
    <row r="990" spans="56:61" hidden="1" x14ac:dyDescent="0.3">
      <c r="BD990" t="str">
        <f t="shared" si="1272"/>
        <v>RHABASSETLAW HOSPITAL</v>
      </c>
      <c r="BE990" s="94" t="s">
        <v>3222</v>
      </c>
      <c r="BF990" s="94" t="s">
        <v>3223</v>
      </c>
      <c r="BG990" s="94" t="s">
        <v>3222</v>
      </c>
      <c r="BH990" s="94" t="s">
        <v>3223</v>
      </c>
      <c r="BI990" s="94" t="str">
        <f t="shared" si="1273"/>
        <v>RHA</v>
      </c>
    </row>
    <row r="991" spans="56:61" hidden="1" x14ac:dyDescent="0.3">
      <c r="BD991" t="str">
        <f t="shared" si="1272"/>
        <v>RHABASSETLAW MHSOP (RHAW6) - RX</v>
      </c>
      <c r="BE991" s="94" t="s">
        <v>3352</v>
      </c>
      <c r="BF991" s="94" t="s">
        <v>3353</v>
      </c>
      <c r="BG991" s="94" t="s">
        <v>3352</v>
      </c>
      <c r="BH991" s="94" t="s">
        <v>3353</v>
      </c>
      <c r="BI991" s="94" t="str">
        <f t="shared" si="1273"/>
        <v>RHA</v>
      </c>
    </row>
    <row r="992" spans="56:61" hidden="1" x14ac:dyDescent="0.3">
      <c r="BD992" t="str">
        <f t="shared" si="1272"/>
        <v>RHABASSETLAW MHSOP-RX</v>
      </c>
      <c r="BE992" s="94" t="s">
        <v>3393</v>
      </c>
      <c r="BF992" s="94" t="s">
        <v>3394</v>
      </c>
      <c r="BG992" s="94" t="s">
        <v>3393</v>
      </c>
      <c r="BH992" s="94" t="s">
        <v>3394</v>
      </c>
      <c r="BI992" s="94" t="str">
        <f t="shared" si="1273"/>
        <v>RHA</v>
      </c>
    </row>
    <row r="993" spans="56:61" hidden="1" x14ac:dyDescent="0.3">
      <c r="BD993" t="str">
        <f t="shared" si="1272"/>
        <v>RHABRIDEWELL CUSTODY SUITE</v>
      </c>
      <c r="BE993" s="94" t="s">
        <v>3238</v>
      </c>
      <c r="BF993" s="94" t="s">
        <v>3239</v>
      </c>
      <c r="BG993" s="94" t="s">
        <v>3238</v>
      </c>
      <c r="BH993" s="94" t="s">
        <v>3239</v>
      </c>
      <c r="BI993" s="94" t="str">
        <f t="shared" si="1273"/>
        <v>RHA</v>
      </c>
    </row>
    <row r="994" spans="56:61" hidden="1" x14ac:dyDescent="0.3">
      <c r="BD994" t="str">
        <f t="shared" si="1272"/>
        <v>RHABROOMHILL HOUSE</v>
      </c>
      <c r="BE994" s="94" t="s">
        <v>8342</v>
      </c>
      <c r="BF994" s="94" t="s">
        <v>9172</v>
      </c>
      <c r="BG994" s="94" t="s">
        <v>8342</v>
      </c>
      <c r="BH994" s="94" t="s">
        <v>9172</v>
      </c>
      <c r="BI994" s="94" t="str">
        <f t="shared" si="1273"/>
        <v>RHA</v>
      </c>
    </row>
    <row r="995" spans="56:61" hidden="1" x14ac:dyDescent="0.3">
      <c r="BD995" t="str">
        <f t="shared" si="1272"/>
        <v>RHABULWELL RIVERSIDE</v>
      </c>
      <c r="BE995" s="94" t="s">
        <v>3310</v>
      </c>
      <c r="BF995" s="94" t="s">
        <v>3311</v>
      </c>
      <c r="BG995" s="94" t="s">
        <v>3310</v>
      </c>
      <c r="BH995" s="94" t="s">
        <v>3311</v>
      </c>
      <c r="BI995" s="94" t="str">
        <f t="shared" si="1273"/>
        <v>RHA</v>
      </c>
    </row>
    <row r="996" spans="56:61" hidden="1" x14ac:dyDescent="0.3">
      <c r="BD996" t="str">
        <f t="shared" si="1272"/>
        <v>RHABURDEN CRESCENT</v>
      </c>
      <c r="BE996" s="94" t="s">
        <v>3300</v>
      </c>
      <c r="BF996" s="94" t="s">
        <v>3301</v>
      </c>
      <c r="BG996" s="94" t="s">
        <v>3300</v>
      </c>
      <c r="BH996" s="94" t="s">
        <v>3301</v>
      </c>
      <c r="BI996" s="94" t="str">
        <f t="shared" si="1273"/>
        <v>RHA</v>
      </c>
    </row>
    <row r="997" spans="56:61" hidden="1" x14ac:dyDescent="0.3">
      <c r="BD997" t="str">
        <f t="shared" si="1272"/>
        <v>RHACEDARS REHABILITATION UNIT</v>
      </c>
      <c r="BE997" s="94" t="s">
        <v>3272</v>
      </c>
      <c r="BF997" s="94" t="s">
        <v>3273</v>
      </c>
      <c r="BG997" s="94" t="s">
        <v>3272</v>
      </c>
      <c r="BH997" s="94" t="s">
        <v>3273</v>
      </c>
      <c r="BI997" s="94" t="str">
        <f t="shared" si="1273"/>
        <v>RHA</v>
      </c>
    </row>
    <row r="998" spans="56:61" hidden="1" x14ac:dyDescent="0.3">
      <c r="BD998" t="str">
        <f t="shared" si="1272"/>
        <v>RHACENTRAL NOTTINGHAMSHIRE MIND</v>
      </c>
      <c r="BE998" s="94" t="s">
        <v>3312</v>
      </c>
      <c r="BF998" s="94" t="s">
        <v>3313</v>
      </c>
      <c r="BG998" s="94" t="s">
        <v>3312</v>
      </c>
      <c r="BH998" s="94" t="s">
        <v>3313</v>
      </c>
      <c r="BI998" s="94" t="str">
        <f t="shared" si="1273"/>
        <v>RHA</v>
      </c>
    </row>
    <row r="999" spans="56:61" hidden="1" x14ac:dyDescent="0.3">
      <c r="BD999" t="str">
        <f t="shared" si="1272"/>
        <v>RHACHILD &amp; FAMILY THERAPY UNIT (NEWARK &amp; SHERWOOD)</v>
      </c>
      <c r="BE999" s="94" t="s">
        <v>3230</v>
      </c>
      <c r="BF999" s="94" t="s">
        <v>3231</v>
      </c>
      <c r="BG999" s="94" t="s">
        <v>3230</v>
      </c>
      <c r="BH999" s="94" t="s">
        <v>3231</v>
      </c>
      <c r="BI999" s="94" t="str">
        <f t="shared" si="1273"/>
        <v>RHA</v>
      </c>
    </row>
    <row r="1000" spans="56:61" hidden="1" x14ac:dyDescent="0.3">
      <c r="BD1000" t="str">
        <f t="shared" si="1272"/>
        <v>RHACITY PROBATION SMT - RX</v>
      </c>
      <c r="BE1000" s="94" t="s">
        <v>3383</v>
      </c>
      <c r="BF1000" s="94" t="s">
        <v>3384</v>
      </c>
      <c r="BG1000" s="94" t="s">
        <v>3383</v>
      </c>
      <c r="BH1000" s="94" t="s">
        <v>3384</v>
      </c>
      <c r="BI1000" s="94" t="str">
        <f t="shared" si="1273"/>
        <v>RHA</v>
      </c>
    </row>
    <row r="1001" spans="56:61" hidden="1" x14ac:dyDescent="0.3">
      <c r="BD1001" t="str">
        <f t="shared" si="1272"/>
        <v>RHACOAL AUTHORITY BUILDING</v>
      </c>
      <c r="BE1001" s="94" t="s">
        <v>3326</v>
      </c>
      <c r="BF1001" s="94" t="s">
        <v>3327</v>
      </c>
      <c r="BG1001" s="94" t="s">
        <v>3326</v>
      </c>
      <c r="BH1001" s="94" t="s">
        <v>3327</v>
      </c>
      <c r="BI1001" s="94" t="str">
        <f t="shared" si="1273"/>
        <v>RHA</v>
      </c>
    </row>
    <row r="1002" spans="56:61" hidden="1" x14ac:dyDescent="0.3">
      <c r="BD1002" t="str">
        <f t="shared" si="1272"/>
        <v>RHACOMMUNITY IN-REACH</v>
      </c>
      <c r="BE1002" s="94" t="s">
        <v>3226</v>
      </c>
      <c r="BF1002" s="94" t="s">
        <v>3227</v>
      </c>
      <c r="BG1002" s="94" t="s">
        <v>3226</v>
      </c>
      <c r="BH1002" s="94" t="s">
        <v>3227</v>
      </c>
      <c r="BI1002" s="94" t="str">
        <f t="shared" si="1273"/>
        <v>RHA</v>
      </c>
    </row>
    <row r="1003" spans="56:61" hidden="1" x14ac:dyDescent="0.3">
      <c r="BD1003" t="str">
        <f t="shared" si="1272"/>
        <v>RHACOUNTY HEALTH PARTNERSHIPS</v>
      </c>
      <c r="BE1003" s="94" t="s">
        <v>3212</v>
      </c>
      <c r="BF1003" s="94" t="s">
        <v>3213</v>
      </c>
      <c r="BG1003" s="94" t="s">
        <v>3212</v>
      </c>
      <c r="BH1003" s="94" t="s">
        <v>3213</v>
      </c>
      <c r="BI1003" s="94" t="str">
        <f t="shared" si="1273"/>
        <v>RHA</v>
      </c>
    </row>
    <row r="1004" spans="56:61" hidden="1" x14ac:dyDescent="0.3">
      <c r="BD1004" t="str">
        <f t="shared" si="1272"/>
        <v>RHACOUNTY SOUTH PROBABION SMT - RX</v>
      </c>
      <c r="BE1004" s="94" t="s">
        <v>3395</v>
      </c>
      <c r="BF1004" s="94" t="s">
        <v>3396</v>
      </c>
      <c r="BG1004" s="94" t="s">
        <v>3395</v>
      </c>
      <c r="BH1004" s="94" t="s">
        <v>3396</v>
      </c>
      <c r="BI1004" s="94" t="str">
        <f t="shared" si="1273"/>
        <v>RHA</v>
      </c>
    </row>
    <row r="1005" spans="56:61" hidden="1" x14ac:dyDescent="0.3">
      <c r="BD1005" t="str">
        <f t="shared" si="1272"/>
        <v>RHADERWENT UNIT</v>
      </c>
      <c r="BE1005" s="94" t="s">
        <v>3268</v>
      </c>
      <c r="BF1005" s="94" t="s">
        <v>3269</v>
      </c>
      <c r="BG1005" s="94" t="s">
        <v>3268</v>
      </c>
      <c r="BH1005" s="94" t="s">
        <v>3269</v>
      </c>
      <c r="BI1005" s="94" t="str">
        <f t="shared" si="1273"/>
        <v>RHA</v>
      </c>
    </row>
    <row r="1006" spans="56:61" hidden="1" x14ac:dyDescent="0.3">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3">
      <c r="BD1007" t="str">
        <f t="shared" si="1274"/>
        <v>RHAGEDLING COMM LRNG DISAB SERV</v>
      </c>
      <c r="BE1007" s="94" t="s">
        <v>3240</v>
      </c>
      <c r="BF1007" s="94" t="s">
        <v>3241</v>
      </c>
      <c r="BG1007" s="94" t="s">
        <v>3240</v>
      </c>
      <c r="BH1007" s="94" t="s">
        <v>3241</v>
      </c>
      <c r="BI1007" s="94" t="str">
        <f t="shared" si="1275"/>
        <v>RHA</v>
      </c>
    </row>
    <row r="1008" spans="56:61" hidden="1" x14ac:dyDescent="0.3">
      <c r="BD1008" t="str">
        <f t="shared" si="1274"/>
        <v>RHAGREENWOOD AND SNEINTON FMC</v>
      </c>
      <c r="BE1008" s="94" t="s">
        <v>3338</v>
      </c>
      <c r="BF1008" s="94" t="s">
        <v>3339</v>
      </c>
      <c r="BG1008" s="94" t="s">
        <v>3338</v>
      </c>
      <c r="BH1008" s="94" t="s">
        <v>3339</v>
      </c>
      <c r="BI1008" s="94" t="str">
        <f t="shared" si="1275"/>
        <v>RHA</v>
      </c>
    </row>
    <row r="1009" spans="56:61" hidden="1" x14ac:dyDescent="0.3">
      <c r="BD1009" t="str">
        <f t="shared" si="1274"/>
        <v>RHAHARWORTH &amp; BIRCOTES</v>
      </c>
      <c r="BE1009" s="94" t="s">
        <v>3214</v>
      </c>
      <c r="BF1009" s="94" t="s">
        <v>3215</v>
      </c>
      <c r="BG1009" s="94" t="s">
        <v>3214</v>
      </c>
      <c r="BH1009" s="94" t="s">
        <v>3215</v>
      </c>
      <c r="BI1009" s="94" t="str">
        <f t="shared" si="1275"/>
        <v>RHA</v>
      </c>
    </row>
    <row r="1010" spans="56:61" hidden="1" x14ac:dyDescent="0.3">
      <c r="BD1010" t="str">
        <f t="shared" si="1274"/>
        <v>RHAHEALTH POINT</v>
      </c>
      <c r="BE1010" s="94" t="s">
        <v>3280</v>
      </c>
      <c r="BF1010" s="94" t="s">
        <v>3281</v>
      </c>
      <c r="BG1010" s="94" t="s">
        <v>3280</v>
      </c>
      <c r="BH1010" s="94" t="s">
        <v>3281</v>
      </c>
      <c r="BI1010" s="94" t="str">
        <f t="shared" si="1275"/>
        <v>RHA</v>
      </c>
    </row>
    <row r="1011" spans="56:61" hidden="1" x14ac:dyDescent="0.3">
      <c r="BD1011" t="str">
        <f t="shared" si="1274"/>
        <v>RHAHEATHCOAT BUILDINGS</v>
      </c>
      <c r="BE1011" s="94" t="s">
        <v>3276</v>
      </c>
      <c r="BF1011" s="94" t="s">
        <v>3277</v>
      </c>
      <c r="BG1011" s="94" t="s">
        <v>3276</v>
      </c>
      <c r="BH1011" s="94" t="s">
        <v>3277</v>
      </c>
      <c r="BI1011" s="94" t="str">
        <f t="shared" si="1275"/>
        <v>RHA</v>
      </c>
    </row>
    <row r="1012" spans="56:61" hidden="1" x14ac:dyDescent="0.3">
      <c r="BD1012" t="str">
        <f t="shared" si="1274"/>
        <v>RHAHEATHERDENE</v>
      </c>
      <c r="BE1012" s="94" t="s">
        <v>3236</v>
      </c>
      <c r="BF1012" s="94" t="s">
        <v>3237</v>
      </c>
      <c r="BG1012" s="94" t="s">
        <v>3236</v>
      </c>
      <c r="BH1012" s="94" t="s">
        <v>3237</v>
      </c>
      <c r="BI1012" s="94" t="str">
        <f t="shared" si="1275"/>
        <v>RHA</v>
      </c>
    </row>
    <row r="1013" spans="56:61" hidden="1" x14ac:dyDescent="0.3">
      <c r="BD1013" t="str">
        <f t="shared" si="1274"/>
        <v>RHAHIGHBURY HOSPITAL</v>
      </c>
      <c r="BE1013" s="94" t="s">
        <v>3318</v>
      </c>
      <c r="BF1013" s="94" t="s">
        <v>3319</v>
      </c>
      <c r="BG1013" s="94" t="s">
        <v>3318</v>
      </c>
      <c r="BH1013" s="94" t="s">
        <v>3319</v>
      </c>
      <c r="BI1013" s="94" t="str">
        <f t="shared" si="1275"/>
        <v>RHA</v>
      </c>
    </row>
    <row r="1014" spans="56:61" hidden="1" x14ac:dyDescent="0.3">
      <c r="BD1014" t="str">
        <f t="shared" si="1274"/>
        <v>RHAHOPEWOOD</v>
      </c>
      <c r="BE1014" s="94" t="s">
        <v>3272</v>
      </c>
      <c r="BF1014" s="94" t="s">
        <v>10348</v>
      </c>
      <c r="BG1014" s="94" t="s">
        <v>3272</v>
      </c>
      <c r="BH1014" s="94" t="s">
        <v>10348</v>
      </c>
      <c r="BI1014" s="94" t="str">
        <f t="shared" si="1275"/>
        <v>RHA</v>
      </c>
    </row>
    <row r="1015" spans="56:61" hidden="1" x14ac:dyDescent="0.3">
      <c r="BD1015" t="str">
        <f t="shared" si="1274"/>
        <v>RHAJOHN EASTWOOD HOSPICE</v>
      </c>
      <c r="BE1015" s="94" t="s">
        <v>8681</v>
      </c>
      <c r="BF1015" s="94" t="s">
        <v>8682</v>
      </c>
      <c r="BG1015" s="94" t="s">
        <v>8681</v>
      </c>
      <c r="BH1015" s="94" t="s">
        <v>8682</v>
      </c>
      <c r="BI1015" s="94" t="str">
        <f t="shared" si="1275"/>
        <v>RHA</v>
      </c>
    </row>
    <row r="1016" spans="56:61" hidden="1" x14ac:dyDescent="0.3">
      <c r="BD1016" t="str">
        <f t="shared" si="1274"/>
        <v>RHAKINGS MILL HOSPITAL</v>
      </c>
      <c r="BE1016" s="94" t="s">
        <v>3296</v>
      </c>
      <c r="BF1016" s="94" t="s">
        <v>3297</v>
      </c>
      <c r="BG1016" s="94" t="s">
        <v>3296</v>
      </c>
      <c r="BH1016" s="94" t="s">
        <v>3297</v>
      </c>
      <c r="BI1016" s="94" t="str">
        <f t="shared" si="1275"/>
        <v>RHA</v>
      </c>
    </row>
    <row r="1017" spans="56:61" hidden="1" x14ac:dyDescent="0.3">
      <c r="BD1017" t="str">
        <f t="shared" si="1274"/>
        <v>RHALINGS BAR HOSPITAL</v>
      </c>
      <c r="BE1017" s="94" t="s">
        <v>3320</v>
      </c>
      <c r="BF1017" s="94" t="s">
        <v>3321</v>
      </c>
      <c r="BG1017" s="94" t="s">
        <v>3320</v>
      </c>
      <c r="BH1017" s="94" t="s">
        <v>3321</v>
      </c>
      <c r="BI1017" s="94" t="str">
        <f t="shared" si="1275"/>
        <v>RHA</v>
      </c>
    </row>
    <row r="1018" spans="56:61" hidden="1" x14ac:dyDescent="0.3">
      <c r="BD1018" t="str">
        <f t="shared" si="1274"/>
        <v>RHAMANSFIELD COMMUNITY HOSPITAL</v>
      </c>
      <c r="BE1018" s="94" t="s">
        <v>3232</v>
      </c>
      <c r="BF1018" s="94" t="s">
        <v>3233</v>
      </c>
      <c r="BG1018" s="94" t="s">
        <v>3232</v>
      </c>
      <c r="BH1018" s="94" t="s">
        <v>3233</v>
      </c>
      <c r="BI1018" s="94" t="str">
        <f t="shared" si="1275"/>
        <v>RHA</v>
      </c>
    </row>
    <row r="1019" spans="56:61" hidden="1" x14ac:dyDescent="0.3">
      <c r="BD1019" t="str">
        <f t="shared" si="1274"/>
        <v>RHAMEADOWBANK DAY HOSPITAL</v>
      </c>
      <c r="BE1019" s="94" t="s">
        <v>3316</v>
      </c>
      <c r="BF1019" s="94" t="s">
        <v>3317</v>
      </c>
      <c r="BG1019" s="94" t="s">
        <v>3316</v>
      </c>
      <c r="BH1019" s="94" t="s">
        <v>3317</v>
      </c>
      <c r="BI1019" s="94" t="str">
        <f t="shared" si="1275"/>
        <v>RHA</v>
      </c>
    </row>
    <row r="1020" spans="56:61" hidden="1" x14ac:dyDescent="0.3">
      <c r="BD1020" t="str">
        <f t="shared" si="1274"/>
        <v>RHAMEDENBANKS</v>
      </c>
      <c r="BE1020" s="94" t="s">
        <v>3266</v>
      </c>
      <c r="BF1020" s="94" t="s">
        <v>3267</v>
      </c>
      <c r="BG1020" s="94" t="s">
        <v>3266</v>
      </c>
      <c r="BH1020" s="94" t="s">
        <v>3267</v>
      </c>
      <c r="BI1020" s="94" t="str">
        <f t="shared" si="1275"/>
        <v>RHA</v>
      </c>
    </row>
    <row r="1021" spans="56:61" hidden="1" x14ac:dyDescent="0.3">
      <c r="BD1021" t="str">
        <f t="shared" si="1274"/>
        <v>RHAMILLBROOK MENTAL HEALTH UNIT</v>
      </c>
      <c r="BE1021" s="94" t="s">
        <v>3234</v>
      </c>
      <c r="BF1021" s="94" t="s">
        <v>3235</v>
      </c>
      <c r="BG1021" s="94" t="s">
        <v>3234</v>
      </c>
      <c r="BH1021" s="94" t="s">
        <v>3235</v>
      </c>
      <c r="BI1021" s="94" t="str">
        <f t="shared" si="1275"/>
        <v>RHA</v>
      </c>
    </row>
    <row r="1022" spans="56:61" hidden="1" x14ac:dyDescent="0.3">
      <c r="BD1022" t="str">
        <f t="shared" si="1274"/>
        <v>RHAMIND</v>
      </c>
      <c r="BE1022" s="94" t="s">
        <v>3290</v>
      </c>
      <c r="BF1022" s="94" t="s">
        <v>3291</v>
      </c>
      <c r="BG1022" s="94" t="s">
        <v>3290</v>
      </c>
      <c r="BH1022" s="94" t="s">
        <v>3291</v>
      </c>
      <c r="BI1022" s="94" t="str">
        <f t="shared" si="1275"/>
        <v>RHA</v>
      </c>
    </row>
    <row r="1023" spans="56:61" hidden="1" x14ac:dyDescent="0.3">
      <c r="BD1023" t="str">
        <f t="shared" si="1274"/>
        <v>RHAMINERS WELFARE ANNEXE</v>
      </c>
      <c r="BE1023" s="94" t="s">
        <v>3252</v>
      </c>
      <c r="BF1023" s="94" t="s">
        <v>3253</v>
      </c>
      <c r="BG1023" s="94" t="s">
        <v>3252</v>
      </c>
      <c r="BH1023" s="94" t="s">
        <v>3253</v>
      </c>
      <c r="BI1023" s="94" t="str">
        <f t="shared" si="1275"/>
        <v>RHA</v>
      </c>
    </row>
    <row r="1024" spans="56:61" hidden="1" x14ac:dyDescent="0.3">
      <c r="BD1024" t="str">
        <f t="shared" si="1274"/>
        <v>RHANEWARK HOSPITAL</v>
      </c>
      <c r="BE1024" s="94" t="s">
        <v>3298</v>
      </c>
      <c r="BF1024" s="94" t="s">
        <v>3299</v>
      </c>
      <c r="BG1024" s="94" t="s">
        <v>3298</v>
      </c>
      <c r="BH1024" s="94" t="s">
        <v>3299</v>
      </c>
      <c r="BI1024" s="94" t="str">
        <f t="shared" si="1275"/>
        <v>RHA</v>
      </c>
    </row>
    <row r="1025" spans="56:61" hidden="1" x14ac:dyDescent="0.3">
      <c r="BD1025" t="str">
        <f t="shared" si="1274"/>
        <v>RHANOOK &amp; CRANNY</v>
      </c>
      <c r="BE1025" s="94" t="s">
        <v>3220</v>
      </c>
      <c r="BF1025" s="94" t="s">
        <v>3221</v>
      </c>
      <c r="BG1025" s="94" t="s">
        <v>3220</v>
      </c>
      <c r="BH1025" s="94" t="s">
        <v>3221</v>
      </c>
      <c r="BI1025" s="94" t="str">
        <f t="shared" si="1275"/>
        <v>RHA</v>
      </c>
    </row>
    <row r="1026" spans="56:61" hidden="1" x14ac:dyDescent="0.3">
      <c r="BD1026" t="str">
        <f t="shared" si="1274"/>
        <v>RHANORTH GATE</v>
      </c>
      <c r="BE1026" s="94" t="s">
        <v>3250</v>
      </c>
      <c r="BF1026" s="94" t="s">
        <v>3251</v>
      </c>
      <c r="BG1026" s="94" t="s">
        <v>3250</v>
      </c>
      <c r="BH1026" s="94" t="s">
        <v>3251</v>
      </c>
      <c r="BI1026" s="94" t="str">
        <f t="shared" si="1275"/>
        <v>RHA</v>
      </c>
    </row>
    <row r="1027" spans="56:61" hidden="1" x14ac:dyDescent="0.3">
      <c r="BD1027" t="str">
        <f t="shared" si="1274"/>
        <v>RHANORTH NOTTS D.A.-ASH - RX</v>
      </c>
      <c r="BE1027" s="94" t="s">
        <v>3385</v>
      </c>
      <c r="BF1027" s="94" t="s">
        <v>3386</v>
      </c>
      <c r="BG1027" s="94" t="s">
        <v>3385</v>
      </c>
      <c r="BH1027" s="94" t="s">
        <v>3386</v>
      </c>
      <c r="BI1027" s="94" t="str">
        <f t="shared" si="1275"/>
        <v>RHA</v>
      </c>
    </row>
    <row r="1028" spans="56:61" hidden="1" x14ac:dyDescent="0.3">
      <c r="BD1028" t="str">
        <f t="shared" si="1274"/>
        <v>RHANORTH NOTTS D.A.-MANS - RX</v>
      </c>
      <c r="BE1028" s="94" t="s">
        <v>3387</v>
      </c>
      <c r="BF1028" s="94" t="s">
        <v>3388</v>
      </c>
      <c r="BG1028" s="94" t="s">
        <v>3387</v>
      </c>
      <c r="BH1028" s="94" t="s">
        <v>3388</v>
      </c>
      <c r="BI1028" s="94" t="str">
        <f t="shared" si="1275"/>
        <v>RHA</v>
      </c>
    </row>
    <row r="1029" spans="56:61" hidden="1" x14ac:dyDescent="0.3">
      <c r="BD1029" t="str">
        <f t="shared" si="1274"/>
        <v>RHANORTH NOTTS D.A.-N/S - RX</v>
      </c>
      <c r="BE1029" s="94" t="s">
        <v>3389</v>
      </c>
      <c r="BF1029" s="94" t="s">
        <v>3390</v>
      </c>
      <c r="BG1029" s="94" t="s">
        <v>3389</v>
      </c>
      <c r="BH1029" s="94" t="s">
        <v>3390</v>
      </c>
      <c r="BI1029" s="94" t="str">
        <f t="shared" si="1275"/>
        <v>RHA</v>
      </c>
    </row>
    <row r="1030" spans="56:61" hidden="1" x14ac:dyDescent="0.3">
      <c r="BD1030" t="str">
        <f t="shared" si="1274"/>
        <v>RHANORTH NOTTS FACE-IT-RX</v>
      </c>
      <c r="BE1030" s="94" t="s">
        <v>3381</v>
      </c>
      <c r="BF1030" s="94" t="s">
        <v>3382</v>
      </c>
      <c r="BG1030" s="94" t="s">
        <v>3381</v>
      </c>
      <c r="BH1030" s="94" t="s">
        <v>3382</v>
      </c>
      <c r="BI1030" s="94" t="str">
        <f t="shared" si="1275"/>
        <v>RHA</v>
      </c>
    </row>
    <row r="1031" spans="56:61" hidden="1" x14ac:dyDescent="0.3">
      <c r="BD1031" t="str">
        <f t="shared" si="1274"/>
        <v>RHANORTH NOTTS FORENSIC - RX</v>
      </c>
      <c r="BE1031" s="94" t="s">
        <v>3391</v>
      </c>
      <c r="BF1031" s="94" t="s">
        <v>3392</v>
      </c>
      <c r="BG1031" s="94" t="s">
        <v>3391</v>
      </c>
      <c r="BH1031" s="94" t="s">
        <v>3392</v>
      </c>
      <c r="BI1031" s="94" t="str">
        <f t="shared" si="1275"/>
        <v>RHA</v>
      </c>
    </row>
    <row r="1032" spans="56:61" hidden="1" x14ac:dyDescent="0.3">
      <c r="BD1032" t="str">
        <f t="shared" si="1274"/>
        <v>RHANORTH NOTTS LD W9 - RX</v>
      </c>
      <c r="BE1032" s="94" t="s">
        <v>3358</v>
      </c>
      <c r="BF1032" s="94" t="s">
        <v>3359</v>
      </c>
      <c r="BG1032" s="94" t="s">
        <v>3358</v>
      </c>
      <c r="BH1032" s="94" t="s">
        <v>3359</v>
      </c>
      <c r="BI1032" s="94" t="str">
        <f t="shared" si="1275"/>
        <v>RHA</v>
      </c>
    </row>
    <row r="1033" spans="56:61" hidden="1" x14ac:dyDescent="0.3">
      <c r="BD1033" t="str">
        <f t="shared" si="1274"/>
        <v>RHANORTH NOTTS LD YP - RX</v>
      </c>
      <c r="BE1033" s="94" t="s">
        <v>3397</v>
      </c>
      <c r="BF1033" s="94" t="s">
        <v>3398</v>
      </c>
      <c r="BG1033" s="94" t="s">
        <v>3397</v>
      </c>
      <c r="BH1033" s="94" t="s">
        <v>3398</v>
      </c>
      <c r="BI1033" s="94" t="str">
        <f t="shared" si="1275"/>
        <v>RHA</v>
      </c>
    </row>
    <row r="1034" spans="56:61" hidden="1" x14ac:dyDescent="0.3">
      <c r="BD1034" t="str">
        <f t="shared" si="1274"/>
        <v>RHANORTH NOTTS LD YW - RX</v>
      </c>
      <c r="BE1034" s="94" t="s">
        <v>3403</v>
      </c>
      <c r="BF1034" s="94" t="s">
        <v>3404</v>
      </c>
      <c r="BG1034" s="94" t="s">
        <v>3403</v>
      </c>
      <c r="BH1034" s="94" t="s">
        <v>3404</v>
      </c>
      <c r="BI1034" s="94" t="str">
        <f t="shared" si="1275"/>
        <v>RHA</v>
      </c>
    </row>
    <row r="1035" spans="56:61" hidden="1" x14ac:dyDescent="0.3">
      <c r="BD1035" t="str">
        <f t="shared" si="1274"/>
        <v>RHANORTH NOTTS LD YX - RX</v>
      </c>
      <c r="BE1035" s="94" t="s">
        <v>3405</v>
      </c>
      <c r="BF1035" s="94" t="s">
        <v>3406</v>
      </c>
      <c r="BG1035" s="94" t="s">
        <v>3405</v>
      </c>
      <c r="BH1035" s="94" t="s">
        <v>3406</v>
      </c>
      <c r="BI1035" s="94" t="str">
        <f t="shared" si="1275"/>
        <v>RHA</v>
      </c>
    </row>
    <row r="1036" spans="56:61" hidden="1" x14ac:dyDescent="0.3">
      <c r="BD1036" t="str">
        <f t="shared" si="1274"/>
        <v>RHANORTH NOTTS MHSOP W0-RX</v>
      </c>
      <c r="BE1036" s="94" t="s">
        <v>3342</v>
      </c>
      <c r="BF1036" s="94" t="s">
        <v>3343</v>
      </c>
      <c r="BG1036" s="94" t="s">
        <v>3342</v>
      </c>
      <c r="BH1036" s="94" t="s">
        <v>3343</v>
      </c>
      <c r="BI1036" s="94" t="str">
        <f t="shared" si="1275"/>
        <v>RHA</v>
      </c>
    </row>
    <row r="1037" spans="56:61" hidden="1" x14ac:dyDescent="0.3">
      <c r="BD1037" t="str">
        <f t="shared" si="1274"/>
        <v>RHANORTH NOTTS MHSOP W1-RX</v>
      </c>
      <c r="BE1037" s="94" t="s">
        <v>3344</v>
      </c>
      <c r="BF1037" s="94" t="s">
        <v>3345</v>
      </c>
      <c r="BG1037" s="94" t="s">
        <v>3344</v>
      </c>
      <c r="BH1037" s="94" t="s">
        <v>3345</v>
      </c>
      <c r="BI1037" s="94" t="str">
        <f t="shared" si="1275"/>
        <v>RHA</v>
      </c>
    </row>
    <row r="1038" spans="56:61" hidden="1" x14ac:dyDescent="0.3">
      <c r="BD1038" t="str">
        <f t="shared" si="1274"/>
        <v>RHANORTH NOTTS MHSOP W2-RX</v>
      </c>
      <c r="BE1038" s="94" t="s">
        <v>3346</v>
      </c>
      <c r="BF1038" s="94" t="s">
        <v>3347</v>
      </c>
      <c r="BG1038" s="94" t="s">
        <v>3346</v>
      </c>
      <c r="BH1038" s="94" t="s">
        <v>3347</v>
      </c>
      <c r="BI1038" s="94" t="str">
        <f t="shared" si="1275"/>
        <v>RHA</v>
      </c>
    </row>
    <row r="1039" spans="56:61" hidden="1" x14ac:dyDescent="0.3">
      <c r="BD1039" t="str">
        <f t="shared" si="1274"/>
        <v>RHANORTH NOTTS MHSOP XN-RX</v>
      </c>
      <c r="BE1039" s="94" t="s">
        <v>3364</v>
      </c>
      <c r="BF1039" s="94" t="s">
        <v>3365</v>
      </c>
      <c r="BG1039" s="94" t="s">
        <v>3364</v>
      </c>
      <c r="BH1039" s="94" t="s">
        <v>3365</v>
      </c>
      <c r="BI1039" s="94" t="str">
        <f t="shared" si="1275"/>
        <v>RHA</v>
      </c>
    </row>
    <row r="1040" spans="56:61" hidden="1" x14ac:dyDescent="0.3">
      <c r="BD1040" t="str">
        <f t="shared" si="1274"/>
        <v>RHANORTH NOTTS MHSOP XP-RX</v>
      </c>
      <c r="BE1040" s="94" t="s">
        <v>3366</v>
      </c>
      <c r="BF1040" s="94" t="s">
        <v>3367</v>
      </c>
      <c r="BG1040" s="94" t="s">
        <v>3366</v>
      </c>
      <c r="BH1040" s="94" t="s">
        <v>3367</v>
      </c>
      <c r="BI1040" s="94" t="str">
        <f t="shared" si="1275"/>
        <v>RHA</v>
      </c>
    </row>
    <row r="1041" spans="56:61" hidden="1" x14ac:dyDescent="0.3">
      <c r="BD1041" t="str">
        <f t="shared" si="1274"/>
        <v>RHANORTH NOTTS MHSOP XQ-RX</v>
      </c>
      <c r="BE1041" s="94" t="s">
        <v>3368</v>
      </c>
      <c r="BF1041" s="94" t="s">
        <v>3369</v>
      </c>
      <c r="BG1041" s="94" t="s">
        <v>3368</v>
      </c>
      <c r="BH1041" s="94" t="s">
        <v>3369</v>
      </c>
      <c r="BI1041" s="94" t="str">
        <f t="shared" si="1275"/>
        <v>RHA</v>
      </c>
    </row>
    <row r="1042" spans="56:61" hidden="1" x14ac:dyDescent="0.3">
      <c r="BD1042" t="str">
        <f t="shared" si="1274"/>
        <v>RHANORTH NOTTS MILLBROOK W8-RX</v>
      </c>
      <c r="BE1042" s="94" t="s">
        <v>3356</v>
      </c>
      <c r="BF1042" s="94" t="s">
        <v>3357</v>
      </c>
      <c r="BG1042" s="94" t="s">
        <v>3356</v>
      </c>
      <c r="BH1042" s="94" t="s">
        <v>3357</v>
      </c>
      <c r="BI1042" s="94" t="str">
        <f t="shared" si="1275"/>
        <v>RHA</v>
      </c>
    </row>
    <row r="1043" spans="56:61" hidden="1" x14ac:dyDescent="0.3">
      <c r="BD1043" t="str">
        <f t="shared" si="1274"/>
        <v>RHANORTH NOTTS MILLBROOK XL-RX</v>
      </c>
      <c r="BE1043" s="94" t="s">
        <v>3362</v>
      </c>
      <c r="BF1043" s="94" t="s">
        <v>3363</v>
      </c>
      <c r="BG1043" s="94" t="s">
        <v>3362</v>
      </c>
      <c r="BH1043" s="94" t="s">
        <v>3363</v>
      </c>
      <c r="BI1043" s="94" t="str">
        <f t="shared" si="1275"/>
        <v>RHA</v>
      </c>
    </row>
    <row r="1044" spans="56:61" hidden="1" x14ac:dyDescent="0.3">
      <c r="BD1044" t="str">
        <f t="shared" si="1274"/>
        <v>RHANORTH NOTTS MILLBROOK XR-RX</v>
      </c>
      <c r="BE1044" s="94" t="s">
        <v>3370</v>
      </c>
      <c r="BF1044" s="94" t="s">
        <v>3371</v>
      </c>
      <c r="BG1044" s="94" t="s">
        <v>3370</v>
      </c>
      <c r="BH1044" s="94" t="s">
        <v>3371</v>
      </c>
      <c r="BI1044" s="94" t="str">
        <f t="shared" si="1275"/>
        <v>RHA</v>
      </c>
    </row>
    <row r="1045" spans="56:61" hidden="1" x14ac:dyDescent="0.3">
      <c r="BD1045" t="str">
        <f t="shared" si="1274"/>
        <v>RHANORTH NOTTS MILLBROOK XT-RX</v>
      </c>
      <c r="BE1045" s="94" t="s">
        <v>3372</v>
      </c>
      <c r="BF1045" s="94" t="s">
        <v>3373</v>
      </c>
      <c r="BG1045" s="94" t="s">
        <v>3372</v>
      </c>
      <c r="BH1045" s="94" t="s">
        <v>3373</v>
      </c>
      <c r="BI1045" s="94" t="str">
        <f t="shared" si="1275"/>
        <v>RHA</v>
      </c>
    </row>
    <row r="1046" spans="56:61" hidden="1" x14ac:dyDescent="0.3">
      <c r="BD1046" t="str">
        <f t="shared" si="1274"/>
        <v>RHANORTH NOTTS MILLBROOK XW-RX</v>
      </c>
      <c r="BE1046" s="94" t="s">
        <v>3374</v>
      </c>
      <c r="BF1046" s="94" t="s">
        <v>3375</v>
      </c>
      <c r="BG1046" s="94" t="s">
        <v>3374</v>
      </c>
      <c r="BH1046" s="94" t="s">
        <v>3375</v>
      </c>
      <c r="BI1046" s="94" t="str">
        <f t="shared" si="1275"/>
        <v>RHA</v>
      </c>
    </row>
    <row r="1047" spans="56:61" hidden="1" x14ac:dyDescent="0.3">
      <c r="BD1047" t="str">
        <f t="shared" si="1274"/>
        <v>RHANORTH NOTTS MILLBROOK XW-RX</v>
      </c>
      <c r="BE1047" s="94" t="s">
        <v>3376</v>
      </c>
      <c r="BF1047" s="94" t="s">
        <v>3375</v>
      </c>
      <c r="BG1047" s="94" t="s">
        <v>3376</v>
      </c>
      <c r="BH1047" s="94" t="s">
        <v>3375</v>
      </c>
      <c r="BI1047" s="94" t="str">
        <f t="shared" si="1275"/>
        <v>RHA</v>
      </c>
    </row>
    <row r="1048" spans="56:61" hidden="1" x14ac:dyDescent="0.3">
      <c r="BD1048" t="str">
        <f t="shared" si="1274"/>
        <v>RHANORTH NOTTS MILLBROOK XX-RX</v>
      </c>
      <c r="BE1048" s="94" t="s">
        <v>3377</v>
      </c>
      <c r="BF1048" s="94" t="s">
        <v>3378</v>
      </c>
      <c r="BG1048" s="94" t="s">
        <v>3377</v>
      </c>
      <c r="BH1048" s="94" t="s">
        <v>3378</v>
      </c>
      <c r="BI1048" s="94" t="str">
        <f t="shared" si="1275"/>
        <v>RHA</v>
      </c>
    </row>
    <row r="1049" spans="56:61" hidden="1" x14ac:dyDescent="0.3">
      <c r="BD1049" t="str">
        <f t="shared" si="1274"/>
        <v>RHANORTH NOTTS MILLBROOK XY-RX</v>
      </c>
      <c r="BE1049" s="94" t="s">
        <v>3379</v>
      </c>
      <c r="BF1049" s="94" t="s">
        <v>3380</v>
      </c>
      <c r="BG1049" s="94" t="s">
        <v>3379</v>
      </c>
      <c r="BH1049" s="94" t="s">
        <v>3380</v>
      </c>
      <c r="BI1049" s="94" t="str">
        <f t="shared" si="1275"/>
        <v>RHA</v>
      </c>
    </row>
    <row r="1050" spans="56:61" hidden="1" x14ac:dyDescent="0.3">
      <c r="BD1050" t="str">
        <f t="shared" si="1274"/>
        <v>RHANORTH NOTTS MILLBROOK YT - RX</v>
      </c>
      <c r="BE1050" s="94" t="s">
        <v>3401</v>
      </c>
      <c r="BF1050" s="94" t="s">
        <v>3402</v>
      </c>
      <c r="BG1050" s="94" t="s">
        <v>3401</v>
      </c>
      <c r="BH1050" s="94" t="s">
        <v>3402</v>
      </c>
      <c r="BI1050" s="94" t="str">
        <f t="shared" si="1275"/>
        <v>RHA</v>
      </c>
    </row>
    <row r="1051" spans="56:61" hidden="1" x14ac:dyDescent="0.3">
      <c r="BD1051" t="str">
        <f t="shared" si="1274"/>
        <v>RHANORTH NOTTS NEWARK W3-RX</v>
      </c>
      <c r="BE1051" s="94" t="s">
        <v>3348</v>
      </c>
      <c r="BF1051" s="94" t="s">
        <v>3349</v>
      </c>
      <c r="BG1051" s="94" t="s">
        <v>3348</v>
      </c>
      <c r="BH1051" s="94" t="s">
        <v>3349</v>
      </c>
      <c r="BI1051" s="94" t="str">
        <f t="shared" si="1275"/>
        <v>RHA</v>
      </c>
    </row>
    <row r="1052" spans="56:61" hidden="1" x14ac:dyDescent="0.3">
      <c r="BD1052" t="str">
        <f t="shared" si="1274"/>
        <v>RHANORTH NOTTS NEWARK W4-RX</v>
      </c>
      <c r="BE1052" s="94" t="s">
        <v>3350</v>
      </c>
      <c r="BF1052" s="94" t="s">
        <v>3351</v>
      </c>
      <c r="BG1052" s="94" t="s">
        <v>3350</v>
      </c>
      <c r="BH1052" s="94" t="s">
        <v>3351</v>
      </c>
      <c r="BI1052" s="94" t="str">
        <f t="shared" si="1275"/>
        <v>RHA</v>
      </c>
    </row>
    <row r="1053" spans="56:61" hidden="1" x14ac:dyDescent="0.3">
      <c r="BD1053" t="str">
        <f t="shared" si="1274"/>
        <v>RHANORTH NOTTS NEWARK-RX</v>
      </c>
      <c r="BE1053" s="94" t="s">
        <v>3360</v>
      </c>
      <c r="BF1053" s="94" t="s">
        <v>3361</v>
      </c>
      <c r="BG1053" s="94" t="s">
        <v>3360</v>
      </c>
      <c r="BH1053" s="94" t="s">
        <v>3361</v>
      </c>
      <c r="BI1053" s="94" t="str">
        <f t="shared" si="1275"/>
        <v>RHA</v>
      </c>
    </row>
    <row r="1054" spans="56:61" hidden="1" x14ac:dyDescent="0.3">
      <c r="BD1054" t="str">
        <f t="shared" si="1274"/>
        <v>RHANOTTINGHAM CITY HOSPITAL</v>
      </c>
      <c r="BE1054" s="94" t="s">
        <v>3306</v>
      </c>
      <c r="BF1054" s="94" t="s">
        <v>3307</v>
      </c>
      <c r="BG1054" s="94" t="s">
        <v>3306</v>
      </c>
      <c r="BH1054" s="94" t="s">
        <v>3307</v>
      </c>
      <c r="BI1054" s="94" t="str">
        <f t="shared" si="1275"/>
        <v>RHA</v>
      </c>
    </row>
    <row r="1055" spans="56:61" hidden="1" x14ac:dyDescent="0.3">
      <c r="BD1055" t="str">
        <f t="shared" si="1274"/>
        <v>RHAOPEN DOOR</v>
      </c>
      <c r="BE1055" s="94" t="s">
        <v>3256</v>
      </c>
      <c r="BF1055" s="94" t="s">
        <v>3257</v>
      </c>
      <c r="BG1055" s="94" t="s">
        <v>3256</v>
      </c>
      <c r="BH1055" s="94" t="s">
        <v>3257</v>
      </c>
      <c r="BI1055" s="94" t="str">
        <f t="shared" si="1275"/>
        <v>RHA</v>
      </c>
    </row>
    <row r="1056" spans="56:61" hidden="1" x14ac:dyDescent="0.3">
      <c r="BD1056" t="str">
        <f t="shared" si="1274"/>
        <v>RHAOXFORD CORNER</v>
      </c>
      <c r="BE1056" s="94" t="s">
        <v>3340</v>
      </c>
      <c r="BF1056" s="94" t="s">
        <v>3341</v>
      </c>
      <c r="BG1056" s="94" t="s">
        <v>3340</v>
      </c>
      <c r="BH1056" s="94" t="s">
        <v>3341</v>
      </c>
      <c r="BI1056" s="94" t="str">
        <f t="shared" si="1275"/>
        <v>RHA</v>
      </c>
    </row>
    <row r="1057" spans="56:61" hidden="1" x14ac:dyDescent="0.3">
      <c r="BD1057" t="str">
        <f t="shared" si="1274"/>
        <v>RHAOXFORD CORNER - RX</v>
      </c>
      <c r="BE1057" s="94" t="s">
        <v>3399</v>
      </c>
      <c r="BF1057" s="94" t="s">
        <v>3400</v>
      </c>
      <c r="BG1057" s="94" t="s">
        <v>3399</v>
      </c>
      <c r="BH1057" s="94" t="s">
        <v>3400</v>
      </c>
      <c r="BI1057" s="94" t="str">
        <f t="shared" si="1275"/>
        <v>RHA</v>
      </c>
    </row>
    <row r="1058" spans="56:61" hidden="1" x14ac:dyDescent="0.3">
      <c r="BD1058" t="str">
        <f t="shared" si="1274"/>
        <v>RHAPLATFORM ONE</v>
      </c>
      <c r="BE1058" s="94" t="s">
        <v>3264</v>
      </c>
      <c r="BF1058" s="94" t="s">
        <v>3265</v>
      </c>
      <c r="BG1058" s="94" t="s">
        <v>3264</v>
      </c>
      <c r="BH1058" s="94" t="s">
        <v>3265</v>
      </c>
      <c r="BI1058" s="94" t="str">
        <f t="shared" si="1275"/>
        <v>RHA</v>
      </c>
    </row>
    <row r="1059" spans="56:61" hidden="1" x14ac:dyDescent="0.3">
      <c r="BD1059" t="str">
        <f t="shared" si="1274"/>
        <v>RHAPOW!</v>
      </c>
      <c r="BE1059" s="94" t="s">
        <v>3284</v>
      </c>
      <c r="BF1059" s="94" t="s">
        <v>3285</v>
      </c>
      <c r="BG1059" s="94" t="s">
        <v>3284</v>
      </c>
      <c r="BH1059" s="94" t="s">
        <v>3285</v>
      </c>
      <c r="BI1059" s="94" t="str">
        <f t="shared" si="1275"/>
        <v>RHA</v>
      </c>
    </row>
    <row r="1060" spans="56:61" hidden="1" x14ac:dyDescent="0.3">
      <c r="BD1060" t="str">
        <f t="shared" si="1274"/>
        <v>RHARAMPTON HOSPITAL</v>
      </c>
      <c r="BE1060" s="94" t="s">
        <v>3210</v>
      </c>
      <c r="BF1060" s="94" t="s">
        <v>3211</v>
      </c>
      <c r="BG1060" s="94" t="s">
        <v>3210</v>
      </c>
      <c r="BH1060" s="94" t="s">
        <v>3211</v>
      </c>
      <c r="BI1060" s="94" t="str">
        <f t="shared" si="1275"/>
        <v>RHA</v>
      </c>
    </row>
    <row r="1061" spans="56:61" hidden="1" x14ac:dyDescent="0.3">
      <c r="BD1061" t="str">
        <f t="shared" si="1274"/>
        <v>RHARECOVERY IN NOTTINGHAM-RX</v>
      </c>
      <c r="BE1061" s="94" t="s">
        <v>3354</v>
      </c>
      <c r="BF1061" s="94" t="s">
        <v>3355</v>
      </c>
      <c r="BG1061" s="94" t="s">
        <v>3354</v>
      </c>
      <c r="BH1061" s="94" t="s">
        <v>3355</v>
      </c>
      <c r="BI1061" s="94" t="str">
        <f t="shared" si="1275"/>
        <v>RHA</v>
      </c>
    </row>
    <row r="1062" spans="56:61" hidden="1" x14ac:dyDescent="0.3">
      <c r="BD1062" t="str">
        <f t="shared" si="1274"/>
        <v>RHARED ART CAFE</v>
      </c>
      <c r="BE1062" s="94" t="s">
        <v>3258</v>
      </c>
      <c r="BF1062" s="94" t="s">
        <v>3259</v>
      </c>
      <c r="BG1062" s="94" t="s">
        <v>3258</v>
      </c>
      <c r="BH1062" s="94" t="s">
        <v>3259</v>
      </c>
      <c r="BI1062" s="94" t="str">
        <f t="shared" si="1275"/>
        <v>RHA</v>
      </c>
    </row>
    <row r="1063" spans="56:61" hidden="1" x14ac:dyDescent="0.3">
      <c r="BD1063" t="str">
        <f t="shared" si="1274"/>
        <v>RHAREES ROW</v>
      </c>
      <c r="BE1063" s="94" t="s">
        <v>3302</v>
      </c>
      <c r="BF1063" s="94" t="s">
        <v>3303</v>
      </c>
      <c r="BG1063" s="94" t="s">
        <v>3302</v>
      </c>
      <c r="BH1063" s="94" t="s">
        <v>3303</v>
      </c>
      <c r="BI1063" s="94" t="str">
        <f t="shared" si="1275"/>
        <v>RHA</v>
      </c>
    </row>
    <row r="1064" spans="56:61" hidden="1" x14ac:dyDescent="0.3">
      <c r="BD1064" t="str">
        <f t="shared" si="1274"/>
        <v>RHARETFORD CENTRAL</v>
      </c>
      <c r="BE1064" s="94" t="s">
        <v>3216</v>
      </c>
      <c r="BF1064" s="94" t="s">
        <v>3217</v>
      </c>
      <c r="BG1064" s="94" t="s">
        <v>3216</v>
      </c>
      <c r="BH1064" s="94" t="s">
        <v>3217</v>
      </c>
      <c r="BI1064" s="94" t="str">
        <f t="shared" si="1275"/>
        <v>RHA</v>
      </c>
    </row>
    <row r="1065" spans="56:61" hidden="1" x14ac:dyDescent="0.3">
      <c r="BD1065" t="str">
        <f t="shared" si="1274"/>
        <v>RHARETFORD HOSPITAL</v>
      </c>
      <c r="BE1065" s="94" t="s">
        <v>3224</v>
      </c>
      <c r="BF1065" s="94" t="s">
        <v>3225</v>
      </c>
      <c r="BG1065" s="94" t="s">
        <v>3224</v>
      </c>
      <c r="BH1065" s="94" t="s">
        <v>3225</v>
      </c>
      <c r="BI1065" s="94" t="str">
        <f t="shared" si="1275"/>
        <v>RHA</v>
      </c>
    </row>
    <row r="1066" spans="56:61" hidden="1" x14ac:dyDescent="0.3">
      <c r="BD1066" t="str">
        <f t="shared" si="1274"/>
        <v>RHASHERWOOD WEST (RAINWORTH)</v>
      </c>
      <c r="BE1066" s="94" t="s">
        <v>3218</v>
      </c>
      <c r="BF1066" s="94" t="s">
        <v>3219</v>
      </c>
      <c r="BG1066" s="94" t="s">
        <v>3218</v>
      </c>
      <c r="BH1066" s="94" t="s">
        <v>3219</v>
      </c>
      <c r="BI1066" s="94" t="str">
        <f t="shared" si="1275"/>
        <v>RHA</v>
      </c>
    </row>
    <row r="1067" spans="56:61" hidden="1" x14ac:dyDescent="0.3">
      <c r="BD1067" t="str">
        <f t="shared" si="1274"/>
        <v>RHAST. FRANCIS UNIT</v>
      </c>
      <c r="BE1067" s="94" t="s">
        <v>3308</v>
      </c>
      <c r="BF1067" s="94" t="s">
        <v>3309</v>
      </c>
      <c r="BG1067" s="94" t="s">
        <v>3308</v>
      </c>
      <c r="BH1067" s="94" t="s">
        <v>3309</v>
      </c>
      <c r="BI1067" s="94" t="str">
        <f t="shared" si="1275"/>
        <v>RHA</v>
      </c>
    </row>
    <row r="1068" spans="56:61" hidden="1" x14ac:dyDescent="0.3">
      <c r="BD1068" t="str">
        <f t="shared" si="1274"/>
        <v>RHAST. MICHAELS VIEW RH</v>
      </c>
      <c r="BE1068" s="94" t="s">
        <v>3286</v>
      </c>
      <c r="BF1068" s="94" t="s">
        <v>3287</v>
      </c>
      <c r="BG1068" s="94" t="s">
        <v>3286</v>
      </c>
      <c r="BH1068" s="94" t="s">
        <v>3287</v>
      </c>
      <c r="BI1068" s="94" t="str">
        <f t="shared" si="1275"/>
        <v>RHA</v>
      </c>
    </row>
    <row r="1069" spans="56:61" hidden="1" x14ac:dyDescent="0.3">
      <c r="BD1069" t="str">
        <f t="shared" si="1274"/>
        <v>RHASTAUNTON LODGE</v>
      </c>
      <c r="BE1069" s="94" t="s">
        <v>3292</v>
      </c>
      <c r="BF1069" s="94" t="s">
        <v>3293</v>
      </c>
      <c r="BG1069" s="94" t="s">
        <v>3292</v>
      </c>
      <c r="BH1069" s="94" t="s">
        <v>3293</v>
      </c>
      <c r="BI1069" s="94" t="str">
        <f t="shared" si="1275"/>
        <v>RHA</v>
      </c>
    </row>
    <row r="1070" spans="56:61" hidden="1" x14ac:dyDescent="0.3">
      <c r="BD1070" t="str">
        <f t="shared" si="1274"/>
        <v>RHATHE FOREST</v>
      </c>
      <c r="BE1070" s="94" t="s">
        <v>3246</v>
      </c>
      <c r="BF1070" s="94" t="s">
        <v>3247</v>
      </c>
      <c r="BG1070" s="94" t="s">
        <v>3246</v>
      </c>
      <c r="BH1070" s="94" t="s">
        <v>3247</v>
      </c>
      <c r="BI1070" s="94" t="str">
        <f t="shared" si="1275"/>
        <v>RHA</v>
      </c>
    </row>
    <row r="1071" spans="56:61" hidden="1" x14ac:dyDescent="0.3">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3">
      <c r="BD1072" t="str">
        <f t="shared" si="1276"/>
        <v>RHATHE LEYLANDS</v>
      </c>
      <c r="BE1072" s="94" t="s">
        <v>3332</v>
      </c>
      <c r="BF1072" s="94" t="s">
        <v>3333</v>
      </c>
      <c r="BG1072" s="94" t="s">
        <v>3332</v>
      </c>
      <c r="BH1072" s="94" t="s">
        <v>3333</v>
      </c>
      <c r="BI1072" s="94" t="str">
        <f t="shared" si="1277"/>
        <v>RHA</v>
      </c>
    </row>
    <row r="1073" spans="56:61" hidden="1" x14ac:dyDescent="0.3">
      <c r="BD1073" t="str">
        <f t="shared" si="1276"/>
        <v>RHATHE LODGES (WATHWOOD HOSPITAL)</v>
      </c>
      <c r="BE1073" s="94" t="s">
        <v>3334</v>
      </c>
      <c r="BF1073" s="94" t="s">
        <v>3335</v>
      </c>
      <c r="BG1073" s="94" t="s">
        <v>3334</v>
      </c>
      <c r="BH1073" s="94" t="s">
        <v>3335</v>
      </c>
      <c r="BI1073" s="94" t="str">
        <f t="shared" si="1277"/>
        <v>RHA</v>
      </c>
    </row>
    <row r="1074" spans="56:61" hidden="1" x14ac:dyDescent="0.3">
      <c r="BD1074" t="str">
        <f t="shared" si="1276"/>
        <v>RHATHE MALTINGS</v>
      </c>
      <c r="BE1074" s="94" t="s">
        <v>3260</v>
      </c>
      <c r="BF1074" s="94" t="s">
        <v>3261</v>
      </c>
      <c r="BG1074" s="94" t="s">
        <v>3260</v>
      </c>
      <c r="BH1074" s="94" t="s">
        <v>3261</v>
      </c>
      <c r="BI1074" s="94" t="str">
        <f t="shared" si="1277"/>
        <v>RHA</v>
      </c>
    </row>
    <row r="1075" spans="56:61" hidden="1" x14ac:dyDescent="0.3">
      <c r="BD1075" t="str">
        <f t="shared" si="1276"/>
        <v>RHATHE NEWLANDS</v>
      </c>
      <c r="BE1075" s="94" t="s">
        <v>3294</v>
      </c>
      <c r="BF1075" s="94" t="s">
        <v>3295</v>
      </c>
      <c r="BG1075" s="94" t="s">
        <v>3294</v>
      </c>
      <c r="BH1075" s="94" t="s">
        <v>3295</v>
      </c>
      <c r="BI1075" s="94" t="str">
        <f t="shared" si="1277"/>
        <v>RHA</v>
      </c>
    </row>
    <row r="1076" spans="56:61" hidden="1" x14ac:dyDescent="0.3">
      <c r="BD1076" t="str">
        <f t="shared" si="1276"/>
        <v>RHATHE OLD HALL</v>
      </c>
      <c r="BE1076" s="94" t="s">
        <v>3278</v>
      </c>
      <c r="BF1076" s="94" t="s">
        <v>3279</v>
      </c>
      <c r="BG1076" s="94" t="s">
        <v>3278</v>
      </c>
      <c r="BH1076" s="94" t="s">
        <v>3279</v>
      </c>
      <c r="BI1076" s="94" t="str">
        <f t="shared" si="1277"/>
        <v>RHA</v>
      </c>
    </row>
    <row r="1077" spans="56:61" hidden="1" x14ac:dyDescent="0.3">
      <c r="BD1077" t="str">
        <f t="shared" si="1276"/>
        <v>RHATHE PASTURES</v>
      </c>
      <c r="BE1077" s="94" t="s">
        <v>3304</v>
      </c>
      <c r="BF1077" s="94" t="s">
        <v>3305</v>
      </c>
      <c r="BG1077" s="94" t="s">
        <v>3304</v>
      </c>
      <c r="BH1077" s="94" t="s">
        <v>3305</v>
      </c>
      <c r="BI1077" s="94" t="str">
        <f t="shared" si="1277"/>
        <v>RHA</v>
      </c>
    </row>
    <row r="1078" spans="56:61" hidden="1" x14ac:dyDescent="0.3">
      <c r="BD1078" t="str">
        <f t="shared" si="1276"/>
        <v>RHATHE STABLES</v>
      </c>
      <c r="BE1078" s="94" t="s">
        <v>3288</v>
      </c>
      <c r="BF1078" s="94" t="s">
        <v>3289</v>
      </c>
      <c r="BG1078" s="94" t="s">
        <v>3288</v>
      </c>
      <c r="BH1078" s="94" t="s">
        <v>3289</v>
      </c>
      <c r="BI1078" s="94" t="str">
        <f t="shared" si="1277"/>
        <v>RHA</v>
      </c>
    </row>
    <row r="1079" spans="56:61" hidden="1" x14ac:dyDescent="0.3">
      <c r="BD1079" t="str">
        <f t="shared" si="1276"/>
        <v>RHATHE WELLS ROAD CENTRE</v>
      </c>
      <c r="BE1079" s="94" t="s">
        <v>8341</v>
      </c>
      <c r="BF1079" s="94" t="s">
        <v>9173</v>
      </c>
      <c r="BG1079" s="94" t="s">
        <v>8341</v>
      </c>
      <c r="BH1079" s="94" t="s">
        <v>9173</v>
      </c>
      <c r="BI1079" s="94" t="str">
        <f t="shared" si="1277"/>
        <v>RHA</v>
      </c>
    </row>
    <row r="1080" spans="56:61" hidden="1" x14ac:dyDescent="0.3">
      <c r="BD1080" t="str">
        <f t="shared" si="1276"/>
        <v>RHATHORNEYWOOD MOUNT</v>
      </c>
      <c r="BE1080" s="94" t="s">
        <v>3314</v>
      </c>
      <c r="BF1080" s="94" t="s">
        <v>3315</v>
      </c>
      <c r="BG1080" s="94" t="s">
        <v>3314</v>
      </c>
      <c r="BH1080" s="94" t="s">
        <v>3315</v>
      </c>
      <c r="BI1080" s="94" t="str">
        <f t="shared" si="1277"/>
        <v>RHA</v>
      </c>
    </row>
    <row r="1081" spans="56:61" hidden="1" x14ac:dyDescent="0.3">
      <c r="BD1081" t="str">
        <f t="shared" si="1276"/>
        <v>RHATHORNEYWOOD MOUNT SITE 2</v>
      </c>
      <c r="BE1081" s="94" t="s">
        <v>3322</v>
      </c>
      <c r="BF1081" s="94" t="s">
        <v>3323</v>
      </c>
      <c r="BG1081" s="94" t="s">
        <v>3322</v>
      </c>
      <c r="BH1081" s="94" t="s">
        <v>3323</v>
      </c>
      <c r="BI1081" s="94" t="str">
        <f t="shared" si="1277"/>
        <v>RHA</v>
      </c>
    </row>
    <row r="1082" spans="56:61" hidden="1" x14ac:dyDescent="0.3">
      <c r="BD1082" t="str">
        <f t="shared" si="1276"/>
        <v>RHATHORNEYWOOD UNIT</v>
      </c>
      <c r="BE1082" s="94" t="s">
        <v>3324</v>
      </c>
      <c r="BF1082" s="94" t="s">
        <v>3325</v>
      </c>
      <c r="BG1082" s="94" t="s">
        <v>3324</v>
      </c>
      <c r="BH1082" s="94" t="s">
        <v>3325</v>
      </c>
      <c r="BI1082" s="94" t="str">
        <f t="shared" si="1277"/>
        <v>RHA</v>
      </c>
    </row>
    <row r="1083" spans="56:61" hidden="1" x14ac:dyDescent="0.3">
      <c r="BD1083" t="str">
        <f t="shared" si="1276"/>
        <v>RHAUNIT 2</v>
      </c>
      <c r="BE1083" s="94" t="s">
        <v>3328</v>
      </c>
      <c r="BF1083" s="94" t="s">
        <v>3329</v>
      </c>
      <c r="BG1083" s="94" t="s">
        <v>3328</v>
      </c>
      <c r="BH1083" s="94" t="s">
        <v>3329</v>
      </c>
      <c r="BI1083" s="94" t="str">
        <f t="shared" si="1277"/>
        <v>RHA</v>
      </c>
    </row>
    <row r="1084" spans="56:61" hidden="1" x14ac:dyDescent="0.3">
      <c r="BD1084" t="str">
        <f t="shared" si="1276"/>
        <v>RHAUNIVERSITY HOSPITAL</v>
      </c>
      <c r="BE1084" s="94" t="s">
        <v>3330</v>
      </c>
      <c r="BF1084" s="94" t="s">
        <v>3331</v>
      </c>
      <c r="BG1084" s="94" t="s">
        <v>3330</v>
      </c>
      <c r="BH1084" s="94" t="s">
        <v>3331</v>
      </c>
      <c r="BI1084" s="94" t="str">
        <f t="shared" si="1277"/>
        <v>RHA</v>
      </c>
    </row>
    <row r="1085" spans="56:61" hidden="1" x14ac:dyDescent="0.3">
      <c r="BD1085" t="str">
        <f t="shared" si="1276"/>
        <v>RHAWATHWOOD HOSPITAL</v>
      </c>
      <c r="BE1085" s="94" t="s">
        <v>3336</v>
      </c>
      <c r="BF1085" s="94" t="s">
        <v>3337</v>
      </c>
      <c r="BG1085" s="94" t="s">
        <v>3336</v>
      </c>
      <c r="BH1085" s="94" t="s">
        <v>3337</v>
      </c>
      <c r="BI1085" s="94" t="str">
        <f t="shared" si="1277"/>
        <v>RHA</v>
      </c>
    </row>
    <row r="1086" spans="56:61" hidden="1" x14ac:dyDescent="0.3">
      <c r="BD1086" t="str">
        <f t="shared" si="1276"/>
        <v>RHAWAX CAFE</v>
      </c>
      <c r="BE1086" s="94" t="s">
        <v>3254</v>
      </c>
      <c r="BF1086" s="94" t="s">
        <v>3255</v>
      </c>
      <c r="BG1086" s="94" t="s">
        <v>3254</v>
      </c>
      <c r="BH1086" s="94" t="s">
        <v>3255</v>
      </c>
      <c r="BI1086" s="94" t="str">
        <f t="shared" si="1277"/>
        <v>RHA</v>
      </c>
    </row>
    <row r="1087" spans="56:61" hidden="1" x14ac:dyDescent="0.3">
      <c r="BD1087" t="str">
        <f t="shared" si="1276"/>
        <v>RHMCOUNTESS MOUNTBATTEN HOUSE</v>
      </c>
      <c r="BE1087" s="94" t="s">
        <v>897</v>
      </c>
      <c r="BF1087" s="94" t="s">
        <v>9174</v>
      </c>
      <c r="BG1087" s="94" t="s">
        <v>897</v>
      </c>
      <c r="BH1087" s="94" t="s">
        <v>9174</v>
      </c>
      <c r="BI1087" s="94" t="str">
        <f t="shared" si="1277"/>
        <v>RHM</v>
      </c>
    </row>
    <row r="1088" spans="56:61" hidden="1" x14ac:dyDescent="0.3">
      <c r="BD1088" t="str">
        <f t="shared" si="1276"/>
        <v>RHMNEW FOREST BIRTH CENTRE HEALTH AUTHORITY</v>
      </c>
      <c r="BE1088" s="94" t="s">
        <v>398</v>
      </c>
      <c r="BF1088" s="94" t="s">
        <v>9175</v>
      </c>
      <c r="BG1088" s="94" t="s">
        <v>398</v>
      </c>
      <c r="BH1088" s="94" t="s">
        <v>9175</v>
      </c>
      <c r="BI1088" s="94" t="str">
        <f t="shared" si="1277"/>
        <v>RHM</v>
      </c>
    </row>
    <row r="1089" spans="56:61" hidden="1" x14ac:dyDescent="0.3">
      <c r="BD1089" t="str">
        <f t="shared" si="1276"/>
        <v>RHMPRINCESS ANNE HOSPITAL</v>
      </c>
      <c r="BE1089" s="94" t="s">
        <v>399</v>
      </c>
      <c r="BF1089" s="94" t="s">
        <v>2404</v>
      </c>
      <c r="BG1089" s="94" t="s">
        <v>399</v>
      </c>
      <c r="BH1089" s="94" t="s">
        <v>2404</v>
      </c>
      <c r="BI1089" s="94" t="str">
        <f t="shared" si="1277"/>
        <v>RHM</v>
      </c>
    </row>
    <row r="1090" spans="56:61" hidden="1" x14ac:dyDescent="0.3">
      <c r="BD1090" t="str">
        <f t="shared" si="1276"/>
        <v>RHMROYAL SOUTH HANTS HOSPITAL</v>
      </c>
      <c r="BE1090" s="94" t="s">
        <v>400</v>
      </c>
      <c r="BF1090" s="94" t="s">
        <v>5198</v>
      </c>
      <c r="BG1090" s="94" t="s">
        <v>400</v>
      </c>
      <c r="BH1090" s="94" t="s">
        <v>5198</v>
      </c>
      <c r="BI1090" s="94" t="str">
        <f t="shared" si="1277"/>
        <v>RHM</v>
      </c>
    </row>
    <row r="1091" spans="56:61" hidden="1" x14ac:dyDescent="0.3">
      <c r="BD1091" t="str">
        <f t="shared" si="1276"/>
        <v>RHMSOUTHAMPTON GENERAL HOSPITAL</v>
      </c>
      <c r="BE1091" s="94" t="s">
        <v>401</v>
      </c>
      <c r="BF1091" s="94" t="s">
        <v>2406</v>
      </c>
      <c r="BG1091" s="94" t="s">
        <v>401</v>
      </c>
      <c r="BH1091" s="94" t="s">
        <v>2406</v>
      </c>
      <c r="BI1091" s="94" t="str">
        <f t="shared" si="1277"/>
        <v>RHM</v>
      </c>
    </row>
    <row r="1092" spans="56:61" hidden="1" x14ac:dyDescent="0.3">
      <c r="BD1092" t="str">
        <f t="shared" si="1276"/>
        <v>RHQBARNSLEY DISTRICT GENERAL HOSPITAL</v>
      </c>
      <c r="BE1092" s="94" t="s">
        <v>402</v>
      </c>
      <c r="BF1092" s="94" t="s">
        <v>9176</v>
      </c>
      <c r="BG1092" s="94" t="s">
        <v>402</v>
      </c>
      <c r="BH1092" s="94" t="s">
        <v>9176</v>
      </c>
      <c r="BI1092" s="94" t="str">
        <f t="shared" si="1277"/>
        <v>RHQ</v>
      </c>
    </row>
    <row r="1093" spans="56:61" hidden="1" x14ac:dyDescent="0.3">
      <c r="BD1093" t="str">
        <f t="shared" si="1276"/>
        <v>RHQBASSETLAW HOSPITAL</v>
      </c>
      <c r="BE1093" s="94" t="s">
        <v>403</v>
      </c>
      <c r="BF1093" s="94" t="s">
        <v>3223</v>
      </c>
      <c r="BG1093" s="94" t="s">
        <v>403</v>
      </c>
      <c r="BH1093" s="94" t="s">
        <v>3223</v>
      </c>
      <c r="BI1093" s="94" t="str">
        <f t="shared" si="1277"/>
        <v>RHQ</v>
      </c>
    </row>
    <row r="1094" spans="56:61" hidden="1" x14ac:dyDescent="0.3">
      <c r="BD1094" t="str">
        <f t="shared" si="1276"/>
        <v>RHQBEECH HILL INTERMEDIATE CARE UNIT</v>
      </c>
      <c r="BE1094" s="94" t="s">
        <v>8111</v>
      </c>
      <c r="BF1094" s="94" t="s">
        <v>9177</v>
      </c>
      <c r="BG1094" s="94" t="s">
        <v>8111</v>
      </c>
      <c r="BH1094" s="94" t="s">
        <v>9177</v>
      </c>
      <c r="BI1094" s="94" t="str">
        <f t="shared" si="1277"/>
        <v>RHQ</v>
      </c>
    </row>
    <row r="1095" spans="56:61" hidden="1" x14ac:dyDescent="0.3">
      <c r="BD1095" t="str">
        <f t="shared" si="1276"/>
        <v>RHQCHARLES CLIFFORD DENTAL HOSPITAL</v>
      </c>
      <c r="BE1095" s="94" t="s">
        <v>404</v>
      </c>
      <c r="BF1095" s="94" t="s">
        <v>9178</v>
      </c>
      <c r="BG1095" s="94" t="s">
        <v>404</v>
      </c>
      <c r="BH1095" s="94" t="s">
        <v>9178</v>
      </c>
      <c r="BI1095" s="94" t="str">
        <f t="shared" si="1277"/>
        <v>RHQ</v>
      </c>
    </row>
    <row r="1096" spans="56:61" hidden="1" x14ac:dyDescent="0.3">
      <c r="BD1096" t="str">
        <f t="shared" si="1276"/>
        <v>RHQCHESTERFIELD AND NORTH DERBYSHIRE ROYAL HOSPITAL</v>
      </c>
      <c r="BE1096" s="94" t="s">
        <v>405</v>
      </c>
      <c r="BF1096" s="94" t="s">
        <v>9179</v>
      </c>
      <c r="BG1096" s="94" t="s">
        <v>405</v>
      </c>
      <c r="BH1096" s="94" t="s">
        <v>9179</v>
      </c>
      <c r="BI1096" s="94" t="str">
        <f t="shared" si="1277"/>
        <v>RHQ</v>
      </c>
    </row>
    <row r="1097" spans="56:61" hidden="1" x14ac:dyDescent="0.3">
      <c r="BD1097" t="str">
        <f t="shared" si="1276"/>
        <v>RHQDONCASTER ROYAL INFIRMARY</v>
      </c>
      <c r="BE1097" s="94" t="s">
        <v>406</v>
      </c>
      <c r="BF1097" s="94" t="s">
        <v>9180</v>
      </c>
      <c r="BG1097" s="94" t="s">
        <v>406</v>
      </c>
      <c r="BH1097" s="94" t="s">
        <v>9180</v>
      </c>
      <c r="BI1097" s="94" t="str">
        <f t="shared" si="1277"/>
        <v>RHQ</v>
      </c>
    </row>
    <row r="1098" spans="56:61" hidden="1" x14ac:dyDescent="0.3">
      <c r="BD1098" t="str">
        <f t="shared" si="1276"/>
        <v>RHQNORTHERN GENERAL HOSPITAL</v>
      </c>
      <c r="BE1098" s="94" t="s">
        <v>407</v>
      </c>
      <c r="BF1098" s="94" t="s">
        <v>7824</v>
      </c>
      <c r="BG1098" s="94" t="s">
        <v>407</v>
      </c>
      <c r="BH1098" s="94" t="s">
        <v>7824</v>
      </c>
      <c r="BI1098" s="94" t="str">
        <f t="shared" si="1277"/>
        <v>RHQ</v>
      </c>
    </row>
    <row r="1099" spans="56:61" hidden="1" x14ac:dyDescent="0.3">
      <c r="BD1099" t="str">
        <f t="shared" si="1276"/>
        <v>RHQROTHERHAM DISTRICT GENERAL HOSPITAL</v>
      </c>
      <c r="BE1099" s="94" t="s">
        <v>408</v>
      </c>
      <c r="BF1099" s="94" t="s">
        <v>9141</v>
      </c>
      <c r="BG1099" s="94" t="s">
        <v>408</v>
      </c>
      <c r="BH1099" s="94" t="s">
        <v>9141</v>
      </c>
      <c r="BI1099" s="94" t="str">
        <f t="shared" si="1277"/>
        <v>RHQ</v>
      </c>
    </row>
    <row r="1100" spans="56:61" hidden="1" x14ac:dyDescent="0.3">
      <c r="BD1100" t="str">
        <f t="shared" si="1276"/>
        <v>RHQROYAL HALLAMSHIRE HOSPITAL</v>
      </c>
      <c r="BE1100" s="94" t="s">
        <v>409</v>
      </c>
      <c r="BF1100" s="94" t="s">
        <v>7828</v>
      </c>
      <c r="BG1100" s="94" t="s">
        <v>409</v>
      </c>
      <c r="BH1100" s="94" t="s">
        <v>7828</v>
      </c>
      <c r="BI1100" s="94" t="str">
        <f t="shared" si="1277"/>
        <v>RHQ</v>
      </c>
    </row>
    <row r="1101" spans="56:61" hidden="1" x14ac:dyDescent="0.3">
      <c r="BD1101" t="str">
        <f t="shared" si="1276"/>
        <v>RHQWESTON PARK HOSPITAL</v>
      </c>
      <c r="BE1101" s="94" t="s">
        <v>410</v>
      </c>
      <c r="BF1101" s="94" t="s">
        <v>9181</v>
      </c>
      <c r="BG1101" s="94" t="s">
        <v>410</v>
      </c>
      <c r="BH1101" s="94" t="s">
        <v>9181</v>
      </c>
      <c r="BI1101" s="94" t="str">
        <f t="shared" si="1277"/>
        <v>RHQ</v>
      </c>
    </row>
    <row r="1102" spans="56:61" hidden="1" x14ac:dyDescent="0.3">
      <c r="BD1102" t="str">
        <f t="shared" si="1276"/>
        <v>RHUGOSPORT WAR MEMORIAL HOSPITAL</v>
      </c>
      <c r="BE1102" s="94" t="s">
        <v>411</v>
      </c>
      <c r="BF1102" s="94" t="s">
        <v>2436</v>
      </c>
      <c r="BG1102" s="94" t="s">
        <v>411</v>
      </c>
      <c r="BH1102" s="94" t="s">
        <v>2436</v>
      </c>
      <c r="BI1102" s="94" t="str">
        <f t="shared" si="1277"/>
        <v>RHU</v>
      </c>
    </row>
    <row r="1103" spans="56:61" hidden="1" x14ac:dyDescent="0.3">
      <c r="BD1103" t="str">
        <f t="shared" si="1276"/>
        <v>RHUPETERSFIELD COMMUNITY HOSPITAL</v>
      </c>
      <c r="BE1103" s="94" t="s">
        <v>916</v>
      </c>
      <c r="BF1103" s="94" t="s">
        <v>9182</v>
      </c>
      <c r="BG1103" s="94" t="s">
        <v>916</v>
      </c>
      <c r="BH1103" s="94" t="s">
        <v>9182</v>
      </c>
      <c r="BI1103" s="94" t="str">
        <f t="shared" si="1277"/>
        <v>RHU</v>
      </c>
    </row>
    <row r="1104" spans="56:61" hidden="1" x14ac:dyDescent="0.3">
      <c r="BD1104" t="str">
        <f t="shared" si="1276"/>
        <v>RHUQUEEN ALEXANDRA HOSPITAL</v>
      </c>
      <c r="BE1104" s="94" t="s">
        <v>917</v>
      </c>
      <c r="BF1104" s="94" t="s">
        <v>2482</v>
      </c>
      <c r="BG1104" s="94" t="s">
        <v>917</v>
      </c>
      <c r="BH1104" s="94" t="s">
        <v>2482</v>
      </c>
      <c r="BI1104" s="94" t="str">
        <f t="shared" si="1277"/>
        <v>RHU</v>
      </c>
    </row>
    <row r="1105" spans="56:61" hidden="1" x14ac:dyDescent="0.3">
      <c r="BD1105" t="str">
        <f t="shared" si="1276"/>
        <v>RHUROYAL HOSPITAL HASLAR</v>
      </c>
      <c r="BE1105" s="94" t="s">
        <v>918</v>
      </c>
      <c r="BF1105" s="94" t="s">
        <v>9183</v>
      </c>
      <c r="BG1105" s="94" t="s">
        <v>918</v>
      </c>
      <c r="BH1105" s="94" t="s">
        <v>9183</v>
      </c>
      <c r="BI1105" s="94" t="str">
        <f t="shared" si="1277"/>
        <v>RHU</v>
      </c>
    </row>
    <row r="1106" spans="56:61" hidden="1" x14ac:dyDescent="0.3">
      <c r="BD1106" t="str">
        <f t="shared" si="1276"/>
        <v>RHUSALISBURY DISTRICT HOSPITAL</v>
      </c>
      <c r="BE1106" s="94" t="s">
        <v>919</v>
      </c>
      <c r="BF1106" s="94" t="s">
        <v>3762</v>
      </c>
      <c r="BG1106" s="94" t="s">
        <v>919</v>
      </c>
      <c r="BH1106" s="94" t="s">
        <v>3762</v>
      </c>
      <c r="BI1106" s="94" t="str">
        <f t="shared" si="1277"/>
        <v>RHU</v>
      </c>
    </row>
    <row r="1107" spans="56:61" hidden="1" x14ac:dyDescent="0.3">
      <c r="BD1107" t="str">
        <f t="shared" si="1276"/>
        <v>RHUST MARY'S HOSPITAL</v>
      </c>
      <c r="BE1107" s="94" t="s">
        <v>920</v>
      </c>
      <c r="BF1107" s="94" t="s">
        <v>1216</v>
      </c>
      <c r="BG1107" s="94" t="s">
        <v>920</v>
      </c>
      <c r="BH1107" s="94" t="s">
        <v>1216</v>
      </c>
      <c r="BI1107" s="94" t="str">
        <f t="shared" si="1277"/>
        <v>RHU</v>
      </c>
    </row>
    <row r="1108" spans="56:61" hidden="1" x14ac:dyDescent="0.3">
      <c r="BD1108" t="str">
        <f t="shared" si="1276"/>
        <v>RHUST MARY'S HOSPITAL</v>
      </c>
      <c r="BE1108" s="94" t="s">
        <v>921</v>
      </c>
      <c r="BF1108" s="94" t="s">
        <v>1216</v>
      </c>
      <c r="BG1108" s="94" t="s">
        <v>921</v>
      </c>
      <c r="BH1108" s="94" t="s">
        <v>1216</v>
      </c>
      <c r="BI1108" s="94" t="str">
        <f t="shared" si="1277"/>
        <v>RHU</v>
      </c>
    </row>
    <row r="1109" spans="56:61" hidden="1" x14ac:dyDescent="0.3">
      <c r="BD1109" t="str">
        <f t="shared" si="1276"/>
        <v>RHWADDINGTON SCHOOL</v>
      </c>
      <c r="BE1109" s="94" t="s">
        <v>922</v>
      </c>
      <c r="BF1109" s="94" t="s">
        <v>9184</v>
      </c>
      <c r="BG1109" s="94" t="s">
        <v>922</v>
      </c>
      <c r="BH1109" s="94" t="s">
        <v>9184</v>
      </c>
      <c r="BI1109" s="94" t="str">
        <f t="shared" si="1277"/>
        <v>RHW</v>
      </c>
    </row>
    <row r="1110" spans="56:61" hidden="1" x14ac:dyDescent="0.3">
      <c r="BD1110" t="str">
        <f t="shared" si="1276"/>
        <v>RHWBROOKFIELDS SCHOOL</v>
      </c>
      <c r="BE1110" s="94" t="s">
        <v>702</v>
      </c>
      <c r="BF1110" s="94" t="s">
        <v>9185</v>
      </c>
      <c r="BG1110" s="94" t="s">
        <v>702</v>
      </c>
      <c r="BH1110" s="94" t="s">
        <v>9185</v>
      </c>
      <c r="BI1110" s="94" t="str">
        <f t="shared" si="1277"/>
        <v>RHW</v>
      </c>
    </row>
    <row r="1111" spans="56:61" hidden="1" x14ac:dyDescent="0.3">
      <c r="BD1111" t="str">
        <f t="shared" si="1276"/>
        <v>RHWBUPA DUNEDIN HOSPITAL</v>
      </c>
      <c r="BE1111" s="94" t="s">
        <v>703</v>
      </c>
      <c r="BF1111" s="94" t="s">
        <v>9186</v>
      </c>
      <c r="BG1111" s="94" t="s">
        <v>703</v>
      </c>
      <c r="BH1111" s="94" t="s">
        <v>9186</v>
      </c>
      <c r="BI1111" s="94" t="str">
        <f t="shared" si="1277"/>
        <v>RHW</v>
      </c>
    </row>
    <row r="1112" spans="56:61" hidden="1" x14ac:dyDescent="0.3">
      <c r="BD1112" t="str">
        <f t="shared" si="1276"/>
        <v>RHWCAPIO READING HOSPITAL</v>
      </c>
      <c r="BE1112" s="94" t="s">
        <v>704</v>
      </c>
      <c r="BF1112" s="94" t="s">
        <v>9187</v>
      </c>
      <c r="BG1112" s="94" t="s">
        <v>704</v>
      </c>
      <c r="BH1112" s="94" t="s">
        <v>9187</v>
      </c>
      <c r="BI1112" s="94" t="str">
        <f t="shared" si="1277"/>
        <v>RHW</v>
      </c>
    </row>
    <row r="1113" spans="56:61" hidden="1" x14ac:dyDescent="0.3">
      <c r="BD1113" t="str">
        <f t="shared" si="1276"/>
        <v>RHWDELLWOOD HOSPITAL</v>
      </c>
      <c r="BE1113" s="94" t="s">
        <v>705</v>
      </c>
      <c r="BF1113" s="94" t="s">
        <v>5760</v>
      </c>
      <c r="BG1113" s="94" t="s">
        <v>705</v>
      </c>
      <c r="BH1113" s="94" t="s">
        <v>5760</v>
      </c>
      <c r="BI1113" s="94" t="str">
        <f t="shared" si="1277"/>
        <v>RHW</v>
      </c>
    </row>
    <row r="1114" spans="56:61" hidden="1" x14ac:dyDescent="0.3">
      <c r="BD1114" t="str">
        <f t="shared" si="1276"/>
        <v>RHWDUCHESS OF KENT HOUSE</v>
      </c>
      <c r="BE1114" s="94" t="s">
        <v>706</v>
      </c>
      <c r="BF1114" s="94" t="s">
        <v>9188</v>
      </c>
      <c r="BG1114" s="94" t="s">
        <v>706</v>
      </c>
      <c r="BH1114" s="94" t="s">
        <v>9188</v>
      </c>
      <c r="BI1114" s="94" t="str">
        <f t="shared" si="1277"/>
        <v>RHW</v>
      </c>
    </row>
    <row r="1115" spans="56:61" hidden="1" x14ac:dyDescent="0.3">
      <c r="BD1115" t="str">
        <f t="shared" si="1276"/>
        <v>RHWHANOVER HOUSE</v>
      </c>
      <c r="BE1115" s="94" t="s">
        <v>707</v>
      </c>
      <c r="BF1115" s="94" t="s">
        <v>9189</v>
      </c>
      <c r="BG1115" s="94" t="s">
        <v>707</v>
      </c>
      <c r="BH1115" s="94" t="s">
        <v>9189</v>
      </c>
      <c r="BI1115" s="94" t="str">
        <f t="shared" si="1277"/>
        <v>RHW</v>
      </c>
    </row>
    <row r="1116" spans="56:61" hidden="1" x14ac:dyDescent="0.3">
      <c r="BD1116" t="str">
        <f t="shared" si="1276"/>
        <v>RHWHEATHERWOOD HOSPITAL</v>
      </c>
      <c r="BE1116" s="94" t="s">
        <v>708</v>
      </c>
      <c r="BF1116" s="94" t="s">
        <v>5677</v>
      </c>
      <c r="BG1116" s="94" t="s">
        <v>708</v>
      </c>
      <c r="BH1116" s="94" t="s">
        <v>5677</v>
      </c>
      <c r="BI1116" s="94" t="str">
        <f t="shared" si="1277"/>
        <v>RHW</v>
      </c>
    </row>
    <row r="1117" spans="56:61" hidden="1" x14ac:dyDescent="0.3">
      <c r="BD1117" t="str">
        <f t="shared" si="1276"/>
        <v>RHWHORTON HOSPITAL</v>
      </c>
      <c r="BE1117" s="94" t="s">
        <v>709</v>
      </c>
      <c r="BF1117" s="94" t="s">
        <v>9190</v>
      </c>
      <c r="BG1117" s="94" t="s">
        <v>709</v>
      </c>
      <c r="BH1117" s="94" t="s">
        <v>9190</v>
      </c>
      <c r="BI1117" s="94" t="str">
        <f t="shared" si="1277"/>
        <v>RHW</v>
      </c>
    </row>
    <row r="1118" spans="56:61" hidden="1" x14ac:dyDescent="0.3">
      <c r="BD1118" t="str">
        <f t="shared" si="1276"/>
        <v>RHWJOHN RADCLIFFE HOSPITAL</v>
      </c>
      <c r="BE1118" s="94" t="s">
        <v>710</v>
      </c>
      <c r="BF1118" s="94" t="s">
        <v>1995</v>
      </c>
      <c r="BG1118" s="94" t="s">
        <v>710</v>
      </c>
      <c r="BH1118" s="94" t="s">
        <v>1995</v>
      </c>
      <c r="BI1118" s="94" t="str">
        <f t="shared" si="1277"/>
        <v>RHW</v>
      </c>
    </row>
    <row r="1119" spans="56:61" hidden="1" x14ac:dyDescent="0.3">
      <c r="BD1119" t="str">
        <f t="shared" si="1276"/>
        <v>RHWKING EDWARD VII HOSPITAL</v>
      </c>
      <c r="BE1119" s="94" t="s">
        <v>711</v>
      </c>
      <c r="BF1119" s="94" t="s">
        <v>9092</v>
      </c>
      <c r="BG1119" s="94" t="s">
        <v>711</v>
      </c>
      <c r="BH1119" s="94" t="s">
        <v>9092</v>
      </c>
      <c r="BI1119" s="94" t="str">
        <f t="shared" si="1277"/>
        <v>RHW</v>
      </c>
    </row>
    <row r="1120" spans="56:61" hidden="1" x14ac:dyDescent="0.3">
      <c r="BD1120" t="str">
        <f t="shared" si="1276"/>
        <v>RHWMARY HARE GRAMMER SCHOOL</v>
      </c>
      <c r="BE1120" s="94" t="s">
        <v>712</v>
      </c>
      <c r="BF1120" s="94" t="s">
        <v>9191</v>
      </c>
      <c r="BG1120" s="94" t="s">
        <v>712</v>
      </c>
      <c r="BH1120" s="94" t="s">
        <v>9191</v>
      </c>
      <c r="BI1120" s="94" t="str">
        <f t="shared" si="1277"/>
        <v>RHW</v>
      </c>
    </row>
    <row r="1121" spans="56:61" hidden="1" x14ac:dyDescent="0.3">
      <c r="BD1121" t="str">
        <f t="shared" si="1276"/>
        <v>RHWPROSPECT PARK HOSPITAL</v>
      </c>
      <c r="BE1121" s="94" t="s">
        <v>713</v>
      </c>
      <c r="BF1121" s="94" t="s">
        <v>5661</v>
      </c>
      <c r="BG1121" s="94" t="s">
        <v>713</v>
      </c>
      <c r="BH1121" s="94" t="s">
        <v>5661</v>
      </c>
      <c r="BI1121" s="94" t="str">
        <f t="shared" si="1277"/>
        <v>RHW</v>
      </c>
    </row>
    <row r="1122" spans="56:61" hidden="1" x14ac:dyDescent="0.3">
      <c r="BD1122" t="str">
        <f t="shared" si="1276"/>
        <v>RHWROYAL BERKSHIRE HOSPITAL</v>
      </c>
      <c r="BE1122" s="94" t="s">
        <v>714</v>
      </c>
      <c r="BF1122" s="94" t="s">
        <v>5691</v>
      </c>
      <c r="BG1122" s="94" t="s">
        <v>714</v>
      </c>
      <c r="BH1122" s="94" t="s">
        <v>5691</v>
      </c>
      <c r="BI1122" s="94" t="str">
        <f t="shared" si="1277"/>
        <v>RHW</v>
      </c>
    </row>
    <row r="1123" spans="56:61" hidden="1" x14ac:dyDescent="0.3">
      <c r="BD1123" t="str">
        <f t="shared" si="1276"/>
        <v>RHWSKIMPED HILL SURGERY</v>
      </c>
      <c r="BE1123" s="94" t="s">
        <v>715</v>
      </c>
      <c r="BF1123" s="94" t="s">
        <v>9192</v>
      </c>
      <c r="BG1123" s="94" t="s">
        <v>715</v>
      </c>
      <c r="BH1123" s="94" t="s">
        <v>9192</v>
      </c>
      <c r="BI1123" s="94" t="str">
        <f t="shared" si="1277"/>
        <v>RHW</v>
      </c>
    </row>
    <row r="1124" spans="56:61" hidden="1" x14ac:dyDescent="0.3">
      <c r="BD1124" t="str">
        <f t="shared" si="1276"/>
        <v>RHWST MARKS HOSPITAL</v>
      </c>
      <c r="BE1124" s="94" t="s">
        <v>716</v>
      </c>
      <c r="BF1124" s="94" t="s">
        <v>5693</v>
      </c>
      <c r="BG1124" s="94" t="s">
        <v>716</v>
      </c>
      <c r="BH1124" s="94" t="s">
        <v>5693</v>
      </c>
      <c r="BI1124" s="94" t="str">
        <f t="shared" si="1277"/>
        <v>RHW</v>
      </c>
    </row>
    <row r="1125" spans="56:61" hidden="1" x14ac:dyDescent="0.3">
      <c r="BD1125" t="str">
        <f t="shared" si="1276"/>
        <v>RHWTHE AVENUE SCHOOL</v>
      </c>
      <c r="BE1125" s="94" t="s">
        <v>717</v>
      </c>
      <c r="BF1125" s="94" t="s">
        <v>9193</v>
      </c>
      <c r="BG1125" s="94" t="s">
        <v>717</v>
      </c>
      <c r="BH1125" s="94" t="s">
        <v>9193</v>
      </c>
      <c r="BI1125" s="94" t="str">
        <f t="shared" si="1277"/>
        <v>RHW</v>
      </c>
    </row>
    <row r="1126" spans="56:61" hidden="1" x14ac:dyDescent="0.3">
      <c r="BD1126" t="str">
        <f t="shared" si="1276"/>
        <v>RHWTHE CASTLE SCHOOL</v>
      </c>
      <c r="BE1126" s="94" t="s">
        <v>718</v>
      </c>
      <c r="BF1126" s="94" t="s">
        <v>9194</v>
      </c>
      <c r="BG1126" s="94" t="s">
        <v>718</v>
      </c>
      <c r="BH1126" s="94" t="s">
        <v>9194</v>
      </c>
      <c r="BI1126" s="94" t="str">
        <f t="shared" si="1277"/>
        <v>RHW</v>
      </c>
    </row>
    <row r="1127" spans="56:61" hidden="1" x14ac:dyDescent="0.3">
      <c r="BD1127" t="str">
        <f t="shared" si="1276"/>
        <v>RHWTHE WHITLEY HEALTH AND SERVICES CENTRE</v>
      </c>
      <c r="BE1127" s="94" t="s">
        <v>719</v>
      </c>
      <c r="BF1127" s="94" t="s">
        <v>9195</v>
      </c>
      <c r="BG1127" s="94" t="s">
        <v>719</v>
      </c>
      <c r="BH1127" s="94" t="s">
        <v>9195</v>
      </c>
      <c r="BI1127" s="94" t="str">
        <f t="shared" si="1277"/>
        <v>RHW</v>
      </c>
    </row>
    <row r="1128" spans="56:61" hidden="1" x14ac:dyDescent="0.3">
      <c r="BD1128" t="str">
        <f t="shared" si="1276"/>
        <v>RHWTOWNLANDS HOSPITAL</v>
      </c>
      <c r="BE1128" s="94" t="s">
        <v>720</v>
      </c>
      <c r="BF1128" s="94" t="s">
        <v>5746</v>
      </c>
      <c r="BG1128" s="94" t="s">
        <v>720</v>
      </c>
      <c r="BH1128" s="94" t="s">
        <v>5746</v>
      </c>
      <c r="BI1128" s="94" t="str">
        <f t="shared" si="1277"/>
        <v>RHW</v>
      </c>
    </row>
    <row r="1129" spans="56:61" hidden="1" x14ac:dyDescent="0.3">
      <c r="BD1129" t="str">
        <f t="shared" si="1276"/>
        <v>RHWWALLINGFORD COMMUNITY HOSPITAL</v>
      </c>
      <c r="BE1129" s="94" t="s">
        <v>721</v>
      </c>
      <c r="BF1129" s="94" t="s">
        <v>3778</v>
      </c>
      <c r="BG1129" s="94" t="s">
        <v>721</v>
      </c>
      <c r="BH1129" s="94" t="s">
        <v>3778</v>
      </c>
      <c r="BI1129" s="94" t="str">
        <f t="shared" si="1277"/>
        <v>RHW</v>
      </c>
    </row>
    <row r="1130" spans="56:61" hidden="1" x14ac:dyDescent="0.3">
      <c r="BD1130" t="str">
        <f t="shared" si="1276"/>
        <v>RHWWANTAGE COMMUNITY HOSPITAL</v>
      </c>
      <c r="BE1130" s="94" t="s">
        <v>722</v>
      </c>
      <c r="BF1130" s="94" t="s">
        <v>3780</v>
      </c>
      <c r="BG1130" s="94" t="s">
        <v>722</v>
      </c>
      <c r="BH1130" s="94" t="s">
        <v>3780</v>
      </c>
      <c r="BI1130" s="94" t="str">
        <f t="shared" si="1277"/>
        <v>RHW</v>
      </c>
    </row>
    <row r="1131" spans="56:61" hidden="1" x14ac:dyDescent="0.3">
      <c r="BD1131" t="str">
        <f t="shared" si="1276"/>
        <v>RHWWEST BERKSHIRE COMMUNITY HOSPITAL</v>
      </c>
      <c r="BE1131" s="94" t="s">
        <v>723</v>
      </c>
      <c r="BF1131" s="94" t="s">
        <v>5697</v>
      </c>
      <c r="BG1131" s="94" t="s">
        <v>723</v>
      </c>
      <c r="BH1131" s="94" t="s">
        <v>5697</v>
      </c>
      <c r="BI1131" s="94" t="str">
        <f t="shared" si="1277"/>
        <v>RHW</v>
      </c>
    </row>
    <row r="1132" spans="56:61" hidden="1" x14ac:dyDescent="0.3">
      <c r="BD1132" t="str">
        <f t="shared" si="1276"/>
        <v>RHWWEXHAM PARK HOSPITAL</v>
      </c>
      <c r="BE1132" s="94" t="s">
        <v>96</v>
      </c>
      <c r="BF1132" s="94" t="s">
        <v>5699</v>
      </c>
      <c r="BG1132" s="94" t="s">
        <v>96</v>
      </c>
      <c r="BH1132" s="94" t="s">
        <v>5699</v>
      </c>
      <c r="BI1132" s="94" t="str">
        <f t="shared" si="1277"/>
        <v>RHW</v>
      </c>
    </row>
    <row r="1133" spans="56:61" hidden="1" x14ac:dyDescent="0.3">
      <c r="BD1133" t="str">
        <f t="shared" si="1276"/>
        <v>RHWWHITLEY PARK INFANT SCHOOL</v>
      </c>
      <c r="BE1133" s="94" t="s">
        <v>97</v>
      </c>
      <c r="BF1133" s="94" t="s">
        <v>9196</v>
      </c>
      <c r="BG1133" s="94" t="s">
        <v>97</v>
      </c>
      <c r="BH1133" s="94" t="s">
        <v>9196</v>
      </c>
      <c r="BI1133" s="94" t="str">
        <f t="shared" si="1277"/>
        <v>RHW</v>
      </c>
    </row>
    <row r="1134" spans="56:61" hidden="1" x14ac:dyDescent="0.3">
      <c r="BD1134" t="str">
        <f t="shared" si="1276"/>
        <v>RHWWINDSOR DIALYSIS CENTRE</v>
      </c>
      <c r="BE1134" s="94" t="s">
        <v>98</v>
      </c>
      <c r="BF1134" s="94" t="s">
        <v>9197</v>
      </c>
      <c r="BG1134" s="94" t="s">
        <v>98</v>
      </c>
      <c r="BH1134" s="94" t="s">
        <v>9197</v>
      </c>
      <c r="BI1134" s="94" t="str">
        <f t="shared" si="1277"/>
        <v>RHW</v>
      </c>
    </row>
    <row r="1135" spans="56:61" hidden="1" x14ac:dyDescent="0.3">
      <c r="BD1135" t="str">
        <f t="shared" ref="BD1135:BD1201" si="1278">CONCATENATE(LEFT(BE1135, 3),BF1135)</f>
        <v>RHWWOKINGHAM HOSPITAL</v>
      </c>
      <c r="BE1135" s="94" t="s">
        <v>99</v>
      </c>
      <c r="BF1135" s="94" t="s">
        <v>9198</v>
      </c>
      <c r="BG1135" s="94" t="s">
        <v>99</v>
      </c>
      <c r="BH1135" s="94" t="s">
        <v>9198</v>
      </c>
      <c r="BI1135" s="94" t="str">
        <f t="shared" ref="BI1135:BI1201" si="1279">LEFT(BG1135,3)</f>
        <v>RHW</v>
      </c>
    </row>
    <row r="1136" spans="56:61" hidden="1" x14ac:dyDescent="0.3">
      <c r="BD1136" t="str">
        <f t="shared" si="1278"/>
        <v>RJ1GUY'S AND ST THOMAS' NHS TRUST</v>
      </c>
      <c r="BE1136" s="94" t="s">
        <v>100</v>
      </c>
      <c r="BF1136" s="94" t="s">
        <v>9199</v>
      </c>
      <c r="BG1136" s="94" t="s">
        <v>100</v>
      </c>
      <c r="BH1136" s="94" t="s">
        <v>9199</v>
      </c>
      <c r="BI1136" s="94" t="str">
        <f t="shared" si="1279"/>
        <v>RJ1</v>
      </c>
    </row>
    <row r="1137" spans="56:61" hidden="1" x14ac:dyDescent="0.3">
      <c r="BD1137" t="str">
        <f t="shared" si="1278"/>
        <v>RJ1GUY'S HOSPITAL</v>
      </c>
      <c r="BE1137" s="94" t="s">
        <v>101</v>
      </c>
      <c r="BF1137" s="94" t="s">
        <v>9200</v>
      </c>
      <c r="BG1137" s="94" t="s">
        <v>101</v>
      </c>
      <c r="BH1137" s="94" t="s">
        <v>9200</v>
      </c>
      <c r="BI1137" s="94" t="str">
        <f t="shared" si="1279"/>
        <v>RJ1</v>
      </c>
    </row>
    <row r="1138" spans="56:61" hidden="1" x14ac:dyDescent="0.3">
      <c r="BD1138" t="str">
        <f t="shared" si="1278"/>
        <v>RJ1KING'S COLLEGE HOSPITAL (DENMARK HILL)</v>
      </c>
      <c r="BE1138" s="94" t="s">
        <v>8683</v>
      </c>
      <c r="BF1138" s="94" t="s">
        <v>8684</v>
      </c>
      <c r="BG1138" s="94" t="s">
        <v>8683</v>
      </c>
      <c r="BH1138" s="94" t="s">
        <v>8684</v>
      </c>
      <c r="BI1138" s="94" t="str">
        <f t="shared" si="1279"/>
        <v>RJ1</v>
      </c>
    </row>
    <row r="1139" spans="56:61" hidden="1" x14ac:dyDescent="0.3">
      <c r="BD1139" t="str">
        <f t="shared" si="1278"/>
        <v>RJ1ST THOMAS' HOSPITAL</v>
      </c>
      <c r="BE1139" s="94" t="s">
        <v>615</v>
      </c>
      <c r="BF1139" s="94" t="s">
        <v>9201</v>
      </c>
      <c r="BG1139" s="94" t="s">
        <v>615</v>
      </c>
      <c r="BH1139" s="94" t="s">
        <v>9201</v>
      </c>
      <c r="BI1139" s="94" t="str">
        <f t="shared" si="1279"/>
        <v>RJ1</v>
      </c>
    </row>
    <row r="1140" spans="56:61" hidden="1" x14ac:dyDescent="0.3">
      <c r="BD1140" t="str">
        <f t="shared" si="1278"/>
        <v>RJ2QUEEN ELIZABETH HOSPITAL</v>
      </c>
      <c r="BE1140" s="94" t="s">
        <v>1042</v>
      </c>
      <c r="BF1140" s="94" t="s">
        <v>2202</v>
      </c>
      <c r="BG1140" s="94" t="s">
        <v>1042</v>
      </c>
      <c r="BH1140" s="94" t="s">
        <v>2202</v>
      </c>
      <c r="BI1140" s="94" t="str">
        <f t="shared" si="1279"/>
        <v>RJ2</v>
      </c>
    </row>
    <row r="1141" spans="56:61" hidden="1" x14ac:dyDescent="0.3">
      <c r="BD1141" t="str">
        <f t="shared" si="1278"/>
        <v>RJ2QUEEN MARYS HOSPITAL</v>
      </c>
      <c r="BE1141" s="94" t="s">
        <v>8685</v>
      </c>
      <c r="BF1141" s="94" t="s">
        <v>1428</v>
      </c>
      <c r="BG1141" s="94" t="s">
        <v>8685</v>
      </c>
      <c r="BH1141" s="94" t="s">
        <v>1428</v>
      </c>
      <c r="BI1141" s="94" t="str">
        <f t="shared" si="1279"/>
        <v>RJ2</v>
      </c>
    </row>
    <row r="1142" spans="56:61" hidden="1" x14ac:dyDescent="0.3">
      <c r="BD1142" t="str">
        <f t="shared" si="1278"/>
        <v>RJ2UNIVERSITY HOSPITAL LEWISHAM</v>
      </c>
      <c r="BE1142" s="94" t="s">
        <v>616</v>
      </c>
      <c r="BF1142" s="94" t="s">
        <v>9202</v>
      </c>
      <c r="BG1142" s="94" t="s">
        <v>616</v>
      </c>
      <c r="BH1142" s="94" t="s">
        <v>9202</v>
      </c>
      <c r="BI1142" s="94" t="str">
        <f t="shared" si="1279"/>
        <v>RJ2</v>
      </c>
    </row>
    <row r="1143" spans="56:61" hidden="1" x14ac:dyDescent="0.3">
      <c r="BD1143" t="str">
        <f t="shared" si="1278"/>
        <v>RJ6CROYDON UNIVERSITY HOSPITAL</v>
      </c>
      <c r="BE1143" s="94" t="s">
        <v>617</v>
      </c>
      <c r="BF1143" s="94" t="s">
        <v>10078</v>
      </c>
      <c r="BG1143" s="94" t="s">
        <v>617</v>
      </c>
      <c r="BH1143" s="94" t="s">
        <v>10078</v>
      </c>
      <c r="BI1143" s="94" t="str">
        <f t="shared" si="1279"/>
        <v>RJ6</v>
      </c>
    </row>
    <row r="1144" spans="56:61" hidden="1" x14ac:dyDescent="0.3">
      <c r="BD1144" t="str">
        <f t="shared" si="1278"/>
        <v>RJ6PURLEY WAR MEMORIAL HOSPITAL</v>
      </c>
      <c r="BE1144" s="94" t="s">
        <v>618</v>
      </c>
      <c r="BF1144" s="94" t="s">
        <v>9203</v>
      </c>
      <c r="BG1144" s="94" t="s">
        <v>618</v>
      </c>
      <c r="BH1144" s="94" t="s">
        <v>9203</v>
      </c>
      <c r="BI1144" s="94" t="str">
        <f t="shared" si="1279"/>
        <v>RJ6</v>
      </c>
    </row>
    <row r="1145" spans="56:61" hidden="1" x14ac:dyDescent="0.3">
      <c r="BD1145" t="str">
        <f t="shared" si="1278"/>
        <v>RJ7BOLINGBROKE HOSPITAL</v>
      </c>
      <c r="BE1145" s="94" t="s">
        <v>619</v>
      </c>
      <c r="BF1145" s="94" t="s">
        <v>9204</v>
      </c>
      <c r="BG1145" s="94" t="s">
        <v>619</v>
      </c>
      <c r="BH1145" s="94" t="s">
        <v>9204</v>
      </c>
      <c r="BI1145" s="94" t="str">
        <f t="shared" si="1279"/>
        <v>RJ7</v>
      </c>
    </row>
    <row r="1146" spans="56:61" hidden="1" x14ac:dyDescent="0.3">
      <c r="BD1146" t="str">
        <f t="shared" si="1278"/>
        <v>RJ7DAWES HOUSE</v>
      </c>
      <c r="BE1146" s="94" t="s">
        <v>647</v>
      </c>
      <c r="BF1146" s="94" t="s">
        <v>9205</v>
      </c>
      <c r="BG1146" s="94" t="s">
        <v>647</v>
      </c>
      <c r="BH1146" s="94" t="s">
        <v>9205</v>
      </c>
      <c r="BI1146" s="94" t="str">
        <f t="shared" si="1279"/>
        <v>RJ7</v>
      </c>
    </row>
    <row r="1147" spans="56:61" hidden="1" x14ac:dyDescent="0.3">
      <c r="BD1147" t="str">
        <f t="shared" si="1278"/>
        <v>RJ7QUEEN MARYS HOSPITAL (ROEHAMPTON)</v>
      </c>
      <c r="BE1147" s="94" t="s">
        <v>1039</v>
      </c>
      <c r="BF1147" s="94" t="s">
        <v>9206</v>
      </c>
      <c r="BG1147" s="94" t="s">
        <v>1039</v>
      </c>
      <c r="BH1147" s="94" t="s">
        <v>9206</v>
      </c>
      <c r="BI1147" s="94" t="str">
        <f t="shared" si="1279"/>
        <v>RJ7</v>
      </c>
    </row>
    <row r="1148" spans="56:61" hidden="1" x14ac:dyDescent="0.3">
      <c r="BD1148" t="str">
        <f t="shared" si="1278"/>
        <v>RJ7ST GEORGE'S AT ST JOHN'S THERAPY CENTRE</v>
      </c>
      <c r="BE1148" s="94" t="s">
        <v>645</v>
      </c>
      <c r="BF1148" s="94" t="s">
        <v>9207</v>
      </c>
      <c r="BG1148" s="94" t="s">
        <v>645</v>
      </c>
      <c r="BH1148" s="94" t="s">
        <v>9207</v>
      </c>
      <c r="BI1148" s="94" t="str">
        <f t="shared" si="1279"/>
        <v>RJ7</v>
      </c>
    </row>
    <row r="1149" spans="56:61" hidden="1" x14ac:dyDescent="0.3">
      <c r="BD1149" t="str">
        <f t="shared" si="1278"/>
        <v>RJ7ST GEORGE'S HOSPITAL (TOOTING)</v>
      </c>
      <c r="BE1149" s="94" t="s">
        <v>646</v>
      </c>
      <c r="BF1149" s="94" t="s">
        <v>9208</v>
      </c>
      <c r="BG1149" s="94" t="s">
        <v>646</v>
      </c>
      <c r="BH1149" s="94" t="s">
        <v>9208</v>
      </c>
      <c r="BI1149" s="94" t="str">
        <f t="shared" si="1279"/>
        <v>RJ7</v>
      </c>
    </row>
    <row r="1150" spans="56:61" hidden="1" x14ac:dyDescent="0.3">
      <c r="BD1150" t="str">
        <f t="shared" si="1278"/>
        <v>RJ8ADDACTION</v>
      </c>
      <c r="BE1150" s="94" t="s">
        <v>3456</v>
      </c>
      <c r="BF1150" s="94" t="s">
        <v>2044</v>
      </c>
      <c r="BG1150" s="94" t="s">
        <v>3456</v>
      </c>
      <c r="BH1150" s="94" t="s">
        <v>2044</v>
      </c>
      <c r="BI1150" s="94" t="str">
        <f t="shared" si="1279"/>
        <v>RJ8</v>
      </c>
    </row>
    <row r="1151" spans="56:61" hidden="1" x14ac:dyDescent="0.3">
      <c r="BD1151" t="str">
        <f t="shared" si="1278"/>
        <v>RJ8ANDY MAR</v>
      </c>
      <c r="BE1151" s="94" t="s">
        <v>3467</v>
      </c>
      <c r="BF1151" s="94" t="s">
        <v>3468</v>
      </c>
      <c r="BG1151" s="94" t="s">
        <v>3467</v>
      </c>
      <c r="BH1151" s="94" t="s">
        <v>3468</v>
      </c>
      <c r="BI1151" s="94" t="str">
        <f t="shared" si="1279"/>
        <v>RJ8</v>
      </c>
    </row>
    <row r="1152" spans="56:61" hidden="1" x14ac:dyDescent="0.3">
      <c r="BD1152" t="str">
        <f t="shared" si="1278"/>
        <v>RJ8AOS ASSOCIATE SPECIALIST ONE</v>
      </c>
      <c r="BE1152" s="94" t="s">
        <v>3444</v>
      </c>
      <c r="BF1152" s="94" t="s">
        <v>3445</v>
      </c>
      <c r="BG1152" s="94" t="s">
        <v>3444</v>
      </c>
      <c r="BH1152" s="94" t="s">
        <v>3445</v>
      </c>
      <c r="BI1152" s="94" t="str">
        <f t="shared" si="1279"/>
        <v>RJ8</v>
      </c>
    </row>
    <row r="1153" spans="56:61" hidden="1" x14ac:dyDescent="0.3">
      <c r="BD1153" t="str">
        <f t="shared" si="1278"/>
        <v>RJ8AOS ASSOCIATE SPECIALIST TWO</v>
      </c>
      <c r="BE1153" s="94" t="s">
        <v>3446</v>
      </c>
      <c r="BF1153" s="94" t="s">
        <v>3447</v>
      </c>
      <c r="BG1153" s="94" t="s">
        <v>3446</v>
      </c>
      <c r="BH1153" s="94" t="s">
        <v>3447</v>
      </c>
      <c r="BI1153" s="94" t="str">
        <f t="shared" si="1279"/>
        <v>RJ8</v>
      </c>
    </row>
    <row r="1154" spans="56:61" hidden="1" x14ac:dyDescent="0.3">
      <c r="BD1154" t="str">
        <f t="shared" si="1278"/>
        <v>RJ8AOS NMP ONE</v>
      </c>
      <c r="BE1154" s="94" t="s">
        <v>3448</v>
      </c>
      <c r="BF1154" s="94" t="s">
        <v>3449</v>
      </c>
      <c r="BG1154" s="94" t="s">
        <v>3448</v>
      </c>
      <c r="BH1154" s="94" t="s">
        <v>3449</v>
      </c>
      <c r="BI1154" s="94" t="str">
        <f t="shared" si="1279"/>
        <v>RJ8</v>
      </c>
    </row>
    <row r="1155" spans="56:61" hidden="1" x14ac:dyDescent="0.3">
      <c r="BD1155" t="str">
        <f t="shared" si="1278"/>
        <v>RJ8AOS NMP THREE</v>
      </c>
      <c r="BE1155" s="94" t="s">
        <v>3452</v>
      </c>
      <c r="BF1155" s="94" t="s">
        <v>3453</v>
      </c>
      <c r="BG1155" s="94" t="s">
        <v>3452</v>
      </c>
      <c r="BH1155" s="94" t="s">
        <v>3453</v>
      </c>
      <c r="BI1155" s="94" t="str">
        <f t="shared" si="1279"/>
        <v>RJ8</v>
      </c>
    </row>
    <row r="1156" spans="56:61" hidden="1" x14ac:dyDescent="0.3">
      <c r="BD1156" t="str">
        <f t="shared" si="1278"/>
        <v>RJ8AOS NMP TWO</v>
      </c>
      <c r="BE1156" s="94" t="s">
        <v>3450</v>
      </c>
      <c r="BF1156" s="94" t="s">
        <v>3451</v>
      </c>
      <c r="BG1156" s="94" t="s">
        <v>3450</v>
      </c>
      <c r="BH1156" s="94" t="s">
        <v>3451</v>
      </c>
      <c r="BI1156" s="94" t="str">
        <f t="shared" si="1279"/>
        <v>RJ8</v>
      </c>
    </row>
    <row r="1157" spans="56:61" hidden="1" x14ac:dyDescent="0.3">
      <c r="BD1157" t="str">
        <f t="shared" si="1278"/>
        <v>RJ8BETHANY</v>
      </c>
      <c r="BE1157" s="94" t="s">
        <v>3469</v>
      </c>
      <c r="BF1157" s="94" t="s">
        <v>3470</v>
      </c>
      <c r="BG1157" s="94" t="s">
        <v>3469</v>
      </c>
      <c r="BH1157" s="94" t="s">
        <v>3470</v>
      </c>
      <c r="BI1157" s="94" t="str">
        <f t="shared" si="1279"/>
        <v>RJ8</v>
      </c>
    </row>
    <row r="1158" spans="56:61" hidden="1" x14ac:dyDescent="0.3">
      <c r="BD1158" t="str">
        <f t="shared" si="1278"/>
        <v>RJ8BODMIN HOSPITAL</v>
      </c>
      <c r="BE1158" s="94" t="s">
        <v>3440</v>
      </c>
      <c r="BF1158" s="94" t="s">
        <v>3441</v>
      </c>
      <c r="BG1158" s="94" t="s">
        <v>3440</v>
      </c>
      <c r="BH1158" s="94" t="s">
        <v>3441</v>
      </c>
      <c r="BI1158" s="94" t="str">
        <f t="shared" si="1279"/>
        <v>RJ8</v>
      </c>
    </row>
    <row r="1159" spans="56:61" hidden="1" x14ac:dyDescent="0.3">
      <c r="BD1159" t="str">
        <f t="shared" si="1278"/>
        <v>RJ8BOLITHO HOSPITAL</v>
      </c>
      <c r="BE1159" s="94" t="s">
        <v>3416</v>
      </c>
      <c r="BF1159" s="94" t="s">
        <v>3417</v>
      </c>
      <c r="BG1159" s="94" t="s">
        <v>3416</v>
      </c>
      <c r="BH1159" s="94" t="s">
        <v>3417</v>
      </c>
      <c r="BI1159" s="94" t="str">
        <f t="shared" si="1279"/>
        <v>RJ8</v>
      </c>
    </row>
    <row r="1160" spans="56:61" hidden="1" x14ac:dyDescent="0.3">
      <c r="BD1160" t="str">
        <f t="shared" si="1278"/>
        <v>RJ8BOUNDERVEAN</v>
      </c>
      <c r="BE1160" s="94" t="s">
        <v>3495</v>
      </c>
      <c r="BF1160" s="94" t="s">
        <v>3496</v>
      </c>
      <c r="BG1160" s="94" t="s">
        <v>3495</v>
      </c>
      <c r="BH1160" s="94" t="s">
        <v>3496</v>
      </c>
      <c r="BI1160" s="94" t="str">
        <f t="shared" si="1279"/>
        <v>RJ8</v>
      </c>
    </row>
    <row r="1161" spans="56:61" hidden="1" x14ac:dyDescent="0.3">
      <c r="BD1161" t="str">
        <f t="shared" si="1278"/>
        <v>RJ8BROOKSIDE</v>
      </c>
      <c r="BE1161" s="94" t="s">
        <v>3492</v>
      </c>
      <c r="BF1161" s="94" t="s">
        <v>1329</v>
      </c>
      <c r="BG1161" s="94" t="s">
        <v>3492</v>
      </c>
      <c r="BH1161" s="94" t="s">
        <v>1329</v>
      </c>
      <c r="BI1161" s="94" t="str">
        <f t="shared" si="1279"/>
        <v>RJ8</v>
      </c>
    </row>
    <row r="1162" spans="56:61" hidden="1" x14ac:dyDescent="0.3">
      <c r="BD1162" t="str">
        <f t="shared" si="1278"/>
        <v>RJ8CAMBORNE REDRUTH COMMUNITY HOSPITAL</v>
      </c>
      <c r="BE1162" s="94" t="s">
        <v>3418</v>
      </c>
      <c r="BF1162" s="94" t="s">
        <v>3419</v>
      </c>
      <c r="BG1162" s="94" t="s">
        <v>3418</v>
      </c>
      <c r="BH1162" s="94" t="s">
        <v>3419</v>
      </c>
      <c r="BI1162" s="94" t="str">
        <f t="shared" si="1279"/>
        <v>RJ8</v>
      </c>
    </row>
    <row r="1163" spans="56:61" hidden="1" x14ac:dyDescent="0.3">
      <c r="BD1163" t="str">
        <f t="shared" si="1278"/>
        <v>RJ8COBBLESTONES</v>
      </c>
      <c r="BE1163" s="94" t="s">
        <v>3499</v>
      </c>
      <c r="BF1163" s="94" t="s">
        <v>3500</v>
      </c>
      <c r="BG1163" s="94" t="s">
        <v>3499</v>
      </c>
      <c r="BH1163" s="94" t="s">
        <v>3500</v>
      </c>
      <c r="BI1163" s="94" t="str">
        <f t="shared" si="1279"/>
        <v>RJ8</v>
      </c>
    </row>
    <row r="1164" spans="56:61" hidden="1" x14ac:dyDescent="0.3">
      <c r="BD1164" t="str">
        <f t="shared" si="1278"/>
        <v>RJ8EDWARD HAIN HOSPITAL</v>
      </c>
      <c r="BE1164" s="94" t="s">
        <v>3409</v>
      </c>
      <c r="BF1164" s="94" t="s">
        <v>3410</v>
      </c>
      <c r="BG1164" s="94" t="s">
        <v>3409</v>
      </c>
      <c r="BH1164" s="94" t="s">
        <v>3410</v>
      </c>
      <c r="BI1164" s="94" t="str">
        <f t="shared" si="1279"/>
        <v>RJ8</v>
      </c>
    </row>
    <row r="1165" spans="56:61" hidden="1" x14ac:dyDescent="0.3">
      <c r="BD1165" t="str">
        <f t="shared" si="1278"/>
        <v>RJ8FAIR VIEW</v>
      </c>
      <c r="BE1165" s="94" t="s">
        <v>3471</v>
      </c>
      <c r="BF1165" s="94" t="s">
        <v>3472</v>
      </c>
      <c r="BG1165" s="94" t="s">
        <v>3471</v>
      </c>
      <c r="BH1165" s="94" t="s">
        <v>3472</v>
      </c>
      <c r="BI1165" s="94" t="str">
        <f t="shared" si="1279"/>
        <v>RJ8</v>
      </c>
    </row>
    <row r="1166" spans="56:61" hidden="1" x14ac:dyDescent="0.3">
      <c r="BD1166" t="str">
        <f t="shared" si="1278"/>
        <v>RJ8FALMOUTH HOSPITAL</v>
      </c>
      <c r="BE1166" s="94" t="s">
        <v>3430</v>
      </c>
      <c r="BF1166" s="94" t="s">
        <v>3431</v>
      </c>
      <c r="BG1166" s="94" t="s">
        <v>3430</v>
      </c>
      <c r="BH1166" s="94" t="s">
        <v>3431</v>
      </c>
      <c r="BI1166" s="94" t="str">
        <f t="shared" si="1279"/>
        <v>RJ8</v>
      </c>
    </row>
    <row r="1167" spans="56:61" hidden="1" x14ac:dyDescent="0.3">
      <c r="BD1167" t="str">
        <f t="shared" si="1278"/>
        <v>RJ8FOWEY HOSPITAL</v>
      </c>
      <c r="BE1167" s="94" t="s">
        <v>10083</v>
      </c>
      <c r="BF1167" s="94" t="s">
        <v>10084</v>
      </c>
      <c r="BG1167" s="94" t="s">
        <v>10083</v>
      </c>
      <c r="BH1167" s="94" t="s">
        <v>10084</v>
      </c>
      <c r="BI1167" s="94" t="str">
        <f t="shared" si="1279"/>
        <v>RJ8</v>
      </c>
    </row>
    <row r="1168" spans="56:61" hidden="1" x14ac:dyDescent="0.3">
      <c r="BD1168" t="str">
        <f t="shared" si="1278"/>
        <v>RJ8GARNER INPATIENTS</v>
      </c>
      <c r="BE1168" s="94" t="s">
        <v>3434</v>
      </c>
      <c r="BF1168" s="94" t="s">
        <v>3435</v>
      </c>
      <c r="BG1168" s="94" t="s">
        <v>3434</v>
      </c>
      <c r="BH1168" s="94" t="s">
        <v>3435</v>
      </c>
      <c r="BI1168" s="94" t="str">
        <f t="shared" si="1279"/>
        <v>RJ8</v>
      </c>
    </row>
    <row r="1169" spans="56:61" hidden="1" x14ac:dyDescent="0.3">
      <c r="BD1169" t="str">
        <f t="shared" si="1278"/>
        <v>RJ8GWYN DOWR</v>
      </c>
      <c r="BE1169" s="94" t="s">
        <v>3473</v>
      </c>
      <c r="BF1169" s="94" t="s">
        <v>3474</v>
      </c>
      <c r="BG1169" s="94" t="s">
        <v>3473</v>
      </c>
      <c r="BH1169" s="94" t="s">
        <v>3474</v>
      </c>
      <c r="BI1169" s="94" t="str">
        <f t="shared" si="1279"/>
        <v>RJ8</v>
      </c>
    </row>
    <row r="1170" spans="56:61" hidden="1" x14ac:dyDescent="0.3">
      <c r="BD1170" t="str">
        <f t="shared" si="1278"/>
        <v>RJ8HEATHLANDS</v>
      </c>
      <c r="BE1170" s="94" t="s">
        <v>3503</v>
      </c>
      <c r="BF1170" s="94" t="s">
        <v>3504</v>
      </c>
      <c r="BG1170" s="94" t="s">
        <v>3503</v>
      </c>
      <c r="BH1170" s="94" t="s">
        <v>3504</v>
      </c>
      <c r="BI1170" s="94" t="str">
        <f t="shared" si="1279"/>
        <v>RJ8</v>
      </c>
    </row>
    <row r="1171" spans="56:61" hidden="1" x14ac:dyDescent="0.3">
      <c r="BD1171" t="str">
        <f t="shared" si="1278"/>
        <v>RJ8HELSTON HOSPITAL</v>
      </c>
      <c r="BE1171" s="94" t="s">
        <v>3411</v>
      </c>
      <c r="BF1171" s="94" t="s">
        <v>3412</v>
      </c>
      <c r="BG1171" s="94" t="s">
        <v>3411</v>
      </c>
      <c r="BH1171" s="94" t="s">
        <v>3412</v>
      </c>
      <c r="BI1171" s="94" t="str">
        <f t="shared" si="1279"/>
        <v>RJ8</v>
      </c>
    </row>
    <row r="1172" spans="56:61" hidden="1" x14ac:dyDescent="0.3">
      <c r="BD1172" t="str">
        <f t="shared" si="1278"/>
        <v>RJ8INPATIENTS BODMIN</v>
      </c>
      <c r="BE1172" s="94" t="s">
        <v>3436</v>
      </c>
      <c r="BF1172" s="94" t="s">
        <v>3437</v>
      </c>
      <c r="BG1172" s="94" t="s">
        <v>3436</v>
      </c>
      <c r="BH1172" s="94" t="s">
        <v>3437</v>
      </c>
      <c r="BI1172" s="94" t="str">
        <f t="shared" si="1279"/>
        <v>RJ8</v>
      </c>
    </row>
    <row r="1173" spans="56:61" hidden="1" x14ac:dyDescent="0.3">
      <c r="BD1173" t="str">
        <f t="shared" si="1278"/>
        <v>RJ8INPATIENTS LONGREACH</v>
      </c>
      <c r="BE1173" s="94" t="s">
        <v>3438</v>
      </c>
      <c r="BF1173" s="94" t="s">
        <v>3439</v>
      </c>
      <c r="BG1173" s="94" t="s">
        <v>3438</v>
      </c>
      <c r="BH1173" s="94" t="s">
        <v>3439</v>
      </c>
      <c r="BI1173" s="94" t="str">
        <f t="shared" si="1279"/>
        <v>RJ8</v>
      </c>
    </row>
    <row r="1174" spans="56:61" hidden="1" x14ac:dyDescent="0.3">
      <c r="BD1174" t="str">
        <f t="shared" si="1278"/>
        <v>RJ8LAUNCESTON HOSPITAL</v>
      </c>
      <c r="BE1174" s="94" t="s">
        <v>3454</v>
      </c>
      <c r="BF1174" s="94" t="s">
        <v>3455</v>
      </c>
      <c r="BG1174" s="94" t="s">
        <v>3454</v>
      </c>
      <c r="BH1174" s="94" t="s">
        <v>3455</v>
      </c>
      <c r="BI1174" s="94" t="str">
        <f t="shared" si="1279"/>
        <v>RJ8</v>
      </c>
    </row>
    <row r="1175" spans="56:61" hidden="1" x14ac:dyDescent="0.3">
      <c r="BD1175" t="str">
        <f t="shared" si="1278"/>
        <v>RJ8LAYLAND</v>
      </c>
      <c r="BE1175" s="94" t="s">
        <v>3475</v>
      </c>
      <c r="BF1175" s="94" t="s">
        <v>3476</v>
      </c>
      <c r="BG1175" s="94" t="s">
        <v>3475</v>
      </c>
      <c r="BH1175" s="94" t="s">
        <v>3476</v>
      </c>
      <c r="BI1175" s="94" t="str">
        <f t="shared" si="1279"/>
        <v>RJ8</v>
      </c>
    </row>
    <row r="1176" spans="56:61" hidden="1" x14ac:dyDescent="0.3">
      <c r="BD1176" t="str">
        <f t="shared" si="1278"/>
        <v>RJ8LD NMP ONE</v>
      </c>
      <c r="BE1176" s="94" t="s">
        <v>3424</v>
      </c>
      <c r="BF1176" s="94" t="s">
        <v>3425</v>
      </c>
      <c r="BG1176" s="94" t="s">
        <v>3424</v>
      </c>
      <c r="BH1176" s="94" t="s">
        <v>3425</v>
      </c>
      <c r="BI1176" s="94" t="str">
        <f t="shared" si="1279"/>
        <v>RJ8</v>
      </c>
    </row>
    <row r="1177" spans="56:61" hidden="1" x14ac:dyDescent="0.3">
      <c r="BD1177" t="str">
        <f t="shared" si="1278"/>
        <v>RJ8LD NMP TWO</v>
      </c>
      <c r="BE1177" s="94" t="s">
        <v>3426</v>
      </c>
      <c r="BF1177" s="94" t="s">
        <v>3427</v>
      </c>
      <c r="BG1177" s="94" t="s">
        <v>3426</v>
      </c>
      <c r="BH1177" s="94" t="s">
        <v>3427</v>
      </c>
      <c r="BI1177" s="94" t="str">
        <f t="shared" si="1279"/>
        <v>RJ8</v>
      </c>
    </row>
    <row r="1178" spans="56:61" hidden="1" x14ac:dyDescent="0.3">
      <c r="BD1178" t="str">
        <f t="shared" si="1278"/>
        <v>RJ8LISKEARD COMMUNITY HOSPITAL</v>
      </c>
      <c r="BE1178" s="94" t="s">
        <v>10079</v>
      </c>
      <c r="BF1178" s="94" t="s">
        <v>10080</v>
      </c>
      <c r="BG1178" s="94" t="s">
        <v>10079</v>
      </c>
      <c r="BH1178" s="94" t="s">
        <v>10080</v>
      </c>
      <c r="BI1178" s="94" t="str">
        <f t="shared" si="1279"/>
        <v>RJ8</v>
      </c>
    </row>
    <row r="1179" spans="56:61" hidden="1" x14ac:dyDescent="0.3">
      <c r="BD1179" t="str">
        <f t="shared" si="1278"/>
        <v>RJ8LYNDHURST</v>
      </c>
      <c r="BE1179" s="94" t="s">
        <v>3501</v>
      </c>
      <c r="BF1179" s="94" t="s">
        <v>3502</v>
      </c>
      <c r="BG1179" s="94" t="s">
        <v>3501</v>
      </c>
      <c r="BH1179" s="94" t="s">
        <v>3502</v>
      </c>
      <c r="BI1179" s="94" t="str">
        <f t="shared" si="1279"/>
        <v>RJ8</v>
      </c>
    </row>
    <row r="1180" spans="56:61" hidden="1" x14ac:dyDescent="0.3">
      <c r="BD1180" t="str">
        <f t="shared" si="1278"/>
        <v>RJ8MANOR VILLAS</v>
      </c>
      <c r="BE1180" s="94" t="s">
        <v>3461</v>
      </c>
      <c r="BF1180" s="94" t="s">
        <v>3462</v>
      </c>
      <c r="BG1180" s="94" t="s">
        <v>3461</v>
      </c>
      <c r="BH1180" s="94" t="s">
        <v>3462</v>
      </c>
      <c r="BI1180" s="94" t="str">
        <f t="shared" si="1279"/>
        <v>RJ8</v>
      </c>
    </row>
    <row r="1181" spans="56:61" hidden="1" x14ac:dyDescent="0.3">
      <c r="BD1181" t="str">
        <f t="shared" si="1278"/>
        <v>RJ8MEADOW HEAD</v>
      </c>
      <c r="BE1181" s="94" t="s">
        <v>3463</v>
      </c>
      <c r="BF1181" s="94" t="s">
        <v>3464</v>
      </c>
      <c r="BG1181" s="94" t="s">
        <v>3463</v>
      </c>
      <c r="BH1181" s="94" t="s">
        <v>3464</v>
      </c>
      <c r="BI1181" s="94" t="str">
        <f t="shared" si="1279"/>
        <v>RJ8</v>
      </c>
    </row>
    <row r="1182" spans="56:61" hidden="1" x14ac:dyDescent="0.3">
      <c r="BD1182" t="str">
        <f t="shared" si="1278"/>
        <v>RJ8MORRAB COTTAGE</v>
      </c>
      <c r="BE1182" s="94" t="s">
        <v>3477</v>
      </c>
      <c r="BF1182" s="94" t="s">
        <v>3478</v>
      </c>
      <c r="BG1182" s="94" t="s">
        <v>3477</v>
      </c>
      <c r="BH1182" s="94" t="s">
        <v>3478</v>
      </c>
      <c r="BI1182" s="94" t="str">
        <f t="shared" si="1279"/>
        <v>RJ8</v>
      </c>
    </row>
    <row r="1183" spans="56:61" hidden="1" x14ac:dyDescent="0.3">
      <c r="BD1183" t="str">
        <f t="shared" si="1278"/>
        <v>RJ8NEWQUAY HOSPITAL</v>
      </c>
      <c r="BE1183" s="94" t="s">
        <v>3413</v>
      </c>
      <c r="BF1183" s="94" t="s">
        <v>3414</v>
      </c>
      <c r="BG1183" s="94" t="s">
        <v>3413</v>
      </c>
      <c r="BH1183" s="94" t="s">
        <v>3414</v>
      </c>
      <c r="BI1183" s="94" t="str">
        <f t="shared" si="1279"/>
        <v>RJ8</v>
      </c>
    </row>
    <row r="1184" spans="56:61" hidden="1" x14ac:dyDescent="0.3">
      <c r="BD1184" t="str">
        <f t="shared" si="1278"/>
        <v>RJ8PARCSIDE</v>
      </c>
      <c r="BE1184" s="94" t="s">
        <v>3493</v>
      </c>
      <c r="BF1184" s="94" t="s">
        <v>3494</v>
      </c>
      <c r="BG1184" s="94" t="s">
        <v>3493</v>
      </c>
      <c r="BH1184" s="94" t="s">
        <v>3494</v>
      </c>
      <c r="BI1184" s="94" t="str">
        <f t="shared" si="1279"/>
        <v>RJ8</v>
      </c>
    </row>
    <row r="1185" spans="56:61" hidden="1" x14ac:dyDescent="0.3">
      <c r="BD1185" t="str">
        <f t="shared" si="1278"/>
        <v>RJ8PRAZE MEADOW</v>
      </c>
      <c r="BE1185" s="94" t="s">
        <v>3465</v>
      </c>
      <c r="BF1185" s="94" t="s">
        <v>3466</v>
      </c>
      <c r="BG1185" s="94" t="s">
        <v>3465</v>
      </c>
      <c r="BH1185" s="94" t="s">
        <v>3466</v>
      </c>
      <c r="BI1185" s="94" t="str">
        <f t="shared" si="1279"/>
        <v>RJ8</v>
      </c>
    </row>
    <row r="1186" spans="56:61" hidden="1" x14ac:dyDescent="0.3">
      <c r="BD1186" t="str">
        <f t="shared" si="1278"/>
        <v>RJ8ROSTON</v>
      </c>
      <c r="BE1186" s="94" t="s">
        <v>3479</v>
      </c>
      <c r="BF1186" s="94" t="s">
        <v>3480</v>
      </c>
      <c r="BG1186" s="94" t="s">
        <v>3479</v>
      </c>
      <c r="BH1186" s="94" t="s">
        <v>3480</v>
      </c>
      <c r="BI1186" s="94" t="str">
        <f t="shared" si="1279"/>
        <v>RJ8</v>
      </c>
    </row>
    <row r="1187" spans="56:61" hidden="1" x14ac:dyDescent="0.3">
      <c r="BD1187" t="str">
        <f t="shared" si="1278"/>
        <v>RJ8ROSWYTH</v>
      </c>
      <c r="BE1187" s="94" t="s">
        <v>3497</v>
      </c>
      <c r="BF1187" s="94" t="s">
        <v>3498</v>
      </c>
      <c r="BG1187" s="94" t="s">
        <v>3497</v>
      </c>
      <c r="BH1187" s="94" t="s">
        <v>3498</v>
      </c>
      <c r="BI1187" s="94" t="str">
        <f t="shared" si="1279"/>
        <v>RJ8</v>
      </c>
    </row>
    <row r="1188" spans="56:61" hidden="1" x14ac:dyDescent="0.3">
      <c r="BD1188" t="str">
        <f t="shared" si="1278"/>
        <v>RJ8ROYAL CORNWALL HOSPITAL (TRELISKE)</v>
      </c>
      <c r="BE1188" s="94" t="s">
        <v>3432</v>
      </c>
      <c r="BF1188" s="94" t="s">
        <v>3433</v>
      </c>
      <c r="BG1188" s="94" t="s">
        <v>3432</v>
      </c>
      <c r="BH1188" s="94" t="s">
        <v>3433</v>
      </c>
      <c r="BI1188" s="94" t="str">
        <f t="shared" si="1279"/>
        <v>RJ8</v>
      </c>
    </row>
    <row r="1189" spans="56:61" hidden="1" x14ac:dyDescent="0.3">
      <c r="BD1189" t="str">
        <f t="shared" si="1278"/>
        <v>RJ8SOMERSET VILLA</v>
      </c>
      <c r="BE1189" s="94" t="s">
        <v>3481</v>
      </c>
      <c r="BF1189" s="94" t="s">
        <v>1364</v>
      </c>
      <c r="BG1189" s="94" t="s">
        <v>3481</v>
      </c>
      <c r="BH1189" s="94" t="s">
        <v>1364</v>
      </c>
      <c r="BI1189" s="94" t="str">
        <f t="shared" si="1279"/>
        <v>RJ8</v>
      </c>
    </row>
    <row r="1190" spans="56:61" hidden="1" x14ac:dyDescent="0.3">
      <c r="BD1190" t="str">
        <f t="shared" si="1278"/>
        <v>RJ8ST AUSTELL COMMUNITY HOSPITAL</v>
      </c>
      <c r="BE1190" s="94" t="s">
        <v>3407</v>
      </c>
      <c r="BF1190" s="94" t="s">
        <v>3408</v>
      </c>
      <c r="BG1190" s="94" t="s">
        <v>3407</v>
      </c>
      <c r="BH1190" s="94" t="s">
        <v>3408</v>
      </c>
      <c r="BI1190" s="94" t="str">
        <f t="shared" si="1279"/>
        <v>RJ8</v>
      </c>
    </row>
    <row r="1191" spans="56:61" hidden="1" x14ac:dyDescent="0.3">
      <c r="BD1191" t="str">
        <f t="shared" si="1278"/>
        <v>RJ8ST BARNABAS HOSPITAL</v>
      </c>
      <c r="BE1191" s="94" t="s">
        <v>10081</v>
      </c>
      <c r="BF1191" s="94" t="s">
        <v>10082</v>
      </c>
      <c r="BG1191" s="94" t="s">
        <v>10081</v>
      </c>
      <c r="BH1191" s="94" t="s">
        <v>10082</v>
      </c>
      <c r="BI1191" s="94" t="str">
        <f t="shared" si="1279"/>
        <v>RJ8</v>
      </c>
    </row>
    <row r="1192" spans="56:61" hidden="1" x14ac:dyDescent="0.3">
      <c r="BD1192" t="str">
        <f t="shared" si="1278"/>
        <v>RJ8ST MARY'S HOSPITAL</v>
      </c>
      <c r="BE1192" s="94" t="s">
        <v>3415</v>
      </c>
      <c r="BF1192" s="94" t="s">
        <v>1216</v>
      </c>
      <c r="BG1192" s="94" t="s">
        <v>3415</v>
      </c>
      <c r="BH1192" s="94" t="s">
        <v>1216</v>
      </c>
      <c r="BI1192" s="94" t="str">
        <f t="shared" si="1279"/>
        <v>RJ8</v>
      </c>
    </row>
    <row r="1193" spans="56:61" hidden="1" x14ac:dyDescent="0.3">
      <c r="BD1193" t="str">
        <f t="shared" si="1278"/>
        <v>RJ8STEPPING STONES</v>
      </c>
      <c r="BE1193" s="94" t="s">
        <v>3505</v>
      </c>
      <c r="BF1193" s="94" t="s">
        <v>1380</v>
      </c>
      <c r="BG1193" s="94" t="s">
        <v>3505</v>
      </c>
      <c r="BH1193" s="94" t="s">
        <v>1380</v>
      </c>
      <c r="BI1193" s="94" t="str">
        <f t="shared" si="1279"/>
        <v>RJ8</v>
      </c>
    </row>
    <row r="1194" spans="56:61" hidden="1" x14ac:dyDescent="0.3">
      <c r="BD1194" t="str">
        <f t="shared" si="1278"/>
        <v>RJ8STRATTON HOSPITAL</v>
      </c>
      <c r="BE1194" s="94" t="s">
        <v>3442</v>
      </c>
      <c r="BF1194" s="94" t="s">
        <v>3443</v>
      </c>
      <c r="BG1194" s="94" t="s">
        <v>3442</v>
      </c>
      <c r="BH1194" s="94" t="s">
        <v>3443</v>
      </c>
      <c r="BI1194" s="94" t="str">
        <f t="shared" si="1279"/>
        <v>RJ8</v>
      </c>
    </row>
    <row r="1195" spans="56:61" hidden="1" x14ac:dyDescent="0.3">
      <c r="BD1195" t="str">
        <f t="shared" si="1278"/>
        <v>RJ8TAMARISK</v>
      </c>
      <c r="BE1195" s="94" t="s">
        <v>3482</v>
      </c>
      <c r="BF1195" s="94" t="s">
        <v>3483</v>
      </c>
      <c r="BG1195" s="94" t="s">
        <v>3482</v>
      </c>
      <c r="BH1195" s="94" t="s">
        <v>3483</v>
      </c>
      <c r="BI1195" s="94" t="str">
        <f t="shared" si="1279"/>
        <v>RJ8</v>
      </c>
    </row>
    <row r="1196" spans="56:61" hidden="1" x14ac:dyDescent="0.3">
      <c r="BD1196" t="str">
        <f t="shared" si="1278"/>
        <v>RJ8THE WILLOWS</v>
      </c>
      <c r="BE1196" s="94" t="s">
        <v>3459</v>
      </c>
      <c r="BF1196" s="94" t="s">
        <v>3460</v>
      </c>
      <c r="BG1196" s="94" t="s">
        <v>3459</v>
      </c>
      <c r="BH1196" s="94" t="s">
        <v>3460</v>
      </c>
      <c r="BI1196" s="94" t="str">
        <f t="shared" si="1279"/>
        <v>RJ8</v>
      </c>
    </row>
    <row r="1197" spans="56:61" hidden="1" x14ac:dyDescent="0.3">
      <c r="BD1197" t="str">
        <f t="shared" si="1278"/>
        <v>RJ8TREGARLAND</v>
      </c>
      <c r="BE1197" s="94" t="s">
        <v>3484</v>
      </c>
      <c r="BF1197" s="94" t="s">
        <v>3485</v>
      </c>
      <c r="BG1197" s="94" t="s">
        <v>3484</v>
      </c>
      <c r="BH1197" s="94" t="s">
        <v>3485</v>
      </c>
      <c r="BI1197" s="94" t="str">
        <f t="shared" si="1279"/>
        <v>RJ8</v>
      </c>
    </row>
    <row r="1198" spans="56:61" hidden="1" x14ac:dyDescent="0.3">
      <c r="BD1198" t="str">
        <f t="shared" si="1278"/>
        <v>RJ8TREMOOR</v>
      </c>
      <c r="BE1198" s="94" t="s">
        <v>3486</v>
      </c>
      <c r="BF1198" s="94" t="s">
        <v>3487</v>
      </c>
      <c r="BG1198" s="94" t="s">
        <v>3486</v>
      </c>
      <c r="BH1198" s="94" t="s">
        <v>3487</v>
      </c>
      <c r="BI1198" s="94" t="str">
        <f t="shared" si="1279"/>
        <v>RJ8</v>
      </c>
    </row>
    <row r="1199" spans="56:61" hidden="1" x14ac:dyDescent="0.3">
      <c r="BD1199" t="str">
        <f t="shared" si="1278"/>
        <v>RJ8TRENGWEATH</v>
      </c>
      <c r="BE1199" s="94" t="s">
        <v>3420</v>
      </c>
      <c r="BF1199" s="94" t="s">
        <v>3421</v>
      </c>
      <c r="BG1199" s="94" t="s">
        <v>3420</v>
      </c>
      <c r="BH1199" s="94" t="s">
        <v>3421</v>
      </c>
      <c r="BI1199" s="94" t="str">
        <f t="shared" si="1279"/>
        <v>RJ8</v>
      </c>
    </row>
    <row r="1200" spans="56:61" hidden="1" x14ac:dyDescent="0.3">
      <c r="BD1200" t="str">
        <f t="shared" si="1278"/>
        <v>RJ8TRESILLIAN BUILDING</v>
      </c>
      <c r="BE1200" s="94" t="s">
        <v>3422</v>
      </c>
      <c r="BF1200" s="94" t="s">
        <v>3423</v>
      </c>
      <c r="BG1200" s="94" t="s">
        <v>3422</v>
      </c>
      <c r="BH1200" s="94" t="s">
        <v>3423</v>
      </c>
      <c r="BI1200" s="94" t="str">
        <f t="shared" si="1279"/>
        <v>RJ8</v>
      </c>
    </row>
    <row r="1201" spans="56:61" hidden="1" x14ac:dyDescent="0.3">
      <c r="BD1201" t="str">
        <f t="shared" si="1278"/>
        <v>RJ8TREVENTON RISE</v>
      </c>
      <c r="BE1201" s="94" t="s">
        <v>3488</v>
      </c>
      <c r="BF1201" s="94" t="s">
        <v>3489</v>
      </c>
      <c r="BG1201" s="94" t="s">
        <v>3488</v>
      </c>
      <c r="BH1201" s="94" t="s">
        <v>3489</v>
      </c>
      <c r="BI1201" s="94" t="str">
        <f t="shared" si="1279"/>
        <v>RJ8</v>
      </c>
    </row>
    <row r="1202" spans="56:61" hidden="1" x14ac:dyDescent="0.3">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3">
      <c r="BD1203" t="str">
        <f t="shared" si="1280"/>
        <v>RJ8WALSINGHAM PLACE</v>
      </c>
      <c r="BE1203" s="94" t="s">
        <v>3457</v>
      </c>
      <c r="BF1203" s="94" t="s">
        <v>3458</v>
      </c>
      <c r="BG1203" s="94" t="s">
        <v>3457</v>
      </c>
      <c r="BH1203" s="94" t="s">
        <v>3458</v>
      </c>
      <c r="BI1203" s="94" t="str">
        <f t="shared" si="1281"/>
        <v>RJ8</v>
      </c>
    </row>
    <row r="1204" spans="56:61" hidden="1" x14ac:dyDescent="0.3">
      <c r="BD1204" t="str">
        <f t="shared" si="1280"/>
        <v>RJ8WEST CORNWALL HOSPITAL (PENZANCE)</v>
      </c>
      <c r="BE1204" s="94" t="s">
        <v>3428</v>
      </c>
      <c r="BF1204" s="94" t="s">
        <v>3429</v>
      </c>
      <c r="BG1204" s="94" t="s">
        <v>3428</v>
      </c>
      <c r="BH1204" s="94" t="s">
        <v>3429</v>
      </c>
      <c r="BI1204" s="94" t="str">
        <f t="shared" si="1281"/>
        <v>RJ8</v>
      </c>
    </row>
    <row r="1205" spans="56:61" hidden="1" x14ac:dyDescent="0.3">
      <c r="BD1205" t="str">
        <f t="shared" si="1280"/>
        <v>RJCELLEN BADGER HOSPITAL</v>
      </c>
      <c r="BE1205" s="94" t="s">
        <v>1044</v>
      </c>
      <c r="BF1205" s="94" t="s">
        <v>9209</v>
      </c>
      <c r="BG1205" s="94" t="s">
        <v>1044</v>
      </c>
      <c r="BH1205" s="94" t="s">
        <v>9209</v>
      </c>
      <c r="BI1205" s="94" t="str">
        <f t="shared" si="1281"/>
        <v>RJC</v>
      </c>
    </row>
    <row r="1206" spans="56:61" hidden="1" x14ac:dyDescent="0.3">
      <c r="BD1206" t="str">
        <f t="shared" si="1280"/>
        <v>RJCROYAL LEAMINGTON SPA REHABILITATION HOSPITAL</v>
      </c>
      <c r="BE1206" s="94" t="s">
        <v>1045</v>
      </c>
      <c r="BF1206" s="94" t="s">
        <v>9210</v>
      </c>
      <c r="BG1206" s="94" t="s">
        <v>1045</v>
      </c>
      <c r="BH1206" s="94" t="s">
        <v>9210</v>
      </c>
      <c r="BI1206" s="94" t="str">
        <f t="shared" si="1281"/>
        <v>RJC</v>
      </c>
    </row>
    <row r="1207" spans="56:61" hidden="1" x14ac:dyDescent="0.3">
      <c r="BD1207" t="str">
        <f t="shared" si="1280"/>
        <v>RJCSTRATFORD HOSPITAL</v>
      </c>
      <c r="BE1207" s="94" t="s">
        <v>648</v>
      </c>
      <c r="BF1207" s="94" t="s">
        <v>9211</v>
      </c>
      <c r="BG1207" s="94" t="s">
        <v>648</v>
      </c>
      <c r="BH1207" s="94" t="s">
        <v>9211</v>
      </c>
      <c r="BI1207" s="94" t="str">
        <f t="shared" si="1281"/>
        <v>RJC</v>
      </c>
    </row>
    <row r="1208" spans="56:61" hidden="1" x14ac:dyDescent="0.3">
      <c r="BD1208" t="str">
        <f t="shared" si="1280"/>
        <v>RJCWARWICK HOSPITAL</v>
      </c>
      <c r="BE1208" s="94" t="s">
        <v>649</v>
      </c>
      <c r="BF1208" s="94" t="s">
        <v>9212</v>
      </c>
      <c r="BG1208" s="94" t="s">
        <v>649</v>
      </c>
      <c r="BH1208" s="94" t="s">
        <v>9212</v>
      </c>
      <c r="BI1208" s="94" t="str">
        <f t="shared" si="1281"/>
        <v>RJC</v>
      </c>
    </row>
    <row r="1209" spans="56:61" hidden="1" x14ac:dyDescent="0.3">
      <c r="BD1209" t="str">
        <f t="shared" si="1280"/>
        <v>RJDCANNOCK CHASE HOSPITAL</v>
      </c>
      <c r="BE1209" s="94" t="s">
        <v>650</v>
      </c>
      <c r="BF1209" s="94" t="s">
        <v>2620</v>
      </c>
      <c r="BG1209" s="94" t="s">
        <v>650</v>
      </c>
      <c r="BH1209" s="94" t="s">
        <v>2620</v>
      </c>
      <c r="BI1209" s="94" t="str">
        <f t="shared" si="1281"/>
        <v>RJD</v>
      </c>
    </row>
    <row r="1210" spans="56:61" hidden="1" x14ac:dyDescent="0.3">
      <c r="BD1210" t="str">
        <f t="shared" si="1280"/>
        <v>RJDCANNOCK CHASE TREATMENT CENTRE</v>
      </c>
      <c r="BE1210" s="94" t="s">
        <v>8686</v>
      </c>
      <c r="BF1210" s="94" t="s">
        <v>8687</v>
      </c>
      <c r="BG1210" s="94" t="s">
        <v>8686</v>
      </c>
      <c r="BH1210" s="94" t="s">
        <v>8687</v>
      </c>
      <c r="BI1210" s="94" t="str">
        <f t="shared" si="1281"/>
        <v>RJD</v>
      </c>
    </row>
    <row r="1211" spans="56:61" hidden="1" x14ac:dyDescent="0.3">
      <c r="BD1211" t="str">
        <f t="shared" si="1280"/>
        <v>RJDSTAFFORD HOSPITAL</v>
      </c>
      <c r="BE1211" s="94" t="s">
        <v>898</v>
      </c>
      <c r="BF1211" s="94" t="s">
        <v>9213</v>
      </c>
      <c r="BG1211" s="94" t="s">
        <v>898</v>
      </c>
      <c r="BH1211" s="94" t="s">
        <v>9213</v>
      </c>
      <c r="BI1211" s="94" t="str">
        <f t="shared" si="1281"/>
        <v>RJD</v>
      </c>
    </row>
    <row r="1212" spans="56:61" hidden="1" x14ac:dyDescent="0.3">
      <c r="BD1212" t="str">
        <f t="shared" si="1280"/>
        <v>RJEBRADWELL HOSPITAL - RJE08</v>
      </c>
      <c r="BE1212" s="94" t="s">
        <v>10063</v>
      </c>
      <c r="BF1212" s="94" t="s">
        <v>10064</v>
      </c>
      <c r="BG1212" s="94" t="s">
        <v>10063</v>
      </c>
      <c r="BH1212" s="94" t="s">
        <v>10064</v>
      </c>
      <c r="BI1212" s="94" t="str">
        <f t="shared" si="1281"/>
        <v>RJE</v>
      </c>
    </row>
    <row r="1213" spans="56:61" hidden="1" x14ac:dyDescent="0.3">
      <c r="BD1213" t="str">
        <f t="shared" si="1280"/>
        <v>RJECHEADLE HOSPITAL - RJE51</v>
      </c>
      <c r="BE1213" s="94" t="s">
        <v>10065</v>
      </c>
      <c r="BF1213" s="94" t="s">
        <v>10066</v>
      </c>
      <c r="BG1213" s="94" t="s">
        <v>10065</v>
      </c>
      <c r="BH1213" s="94" t="s">
        <v>10066</v>
      </c>
      <c r="BI1213" s="94" t="str">
        <f t="shared" si="1281"/>
        <v>RJE</v>
      </c>
    </row>
    <row r="1214" spans="56:61" hidden="1" x14ac:dyDescent="0.3">
      <c r="BD1214" t="str">
        <f t="shared" si="1280"/>
        <v>RJECITY GENERAL HOSPITAL</v>
      </c>
      <c r="BE1214" s="94" t="s">
        <v>899</v>
      </c>
      <c r="BF1214" s="94" t="s">
        <v>9214</v>
      </c>
      <c r="BG1214" s="94" t="s">
        <v>899</v>
      </c>
      <c r="BH1214" s="94" t="s">
        <v>9214</v>
      </c>
      <c r="BI1214" s="94" t="str">
        <f t="shared" si="1281"/>
        <v>RJE</v>
      </c>
    </row>
    <row r="1215" spans="56:61" hidden="1" x14ac:dyDescent="0.3">
      <c r="BD1215" t="str">
        <f t="shared" si="1280"/>
        <v>RJECOUNTY HOSPITAL</v>
      </c>
      <c r="BE1215" s="101" t="s">
        <v>9921</v>
      </c>
      <c r="BF1215" s="101" t="s">
        <v>9925</v>
      </c>
      <c r="BG1215" s="101" t="s">
        <v>9921</v>
      </c>
      <c r="BH1215" s="101" t="s">
        <v>9925</v>
      </c>
      <c r="BI1215" s="94" t="str">
        <f t="shared" si="1281"/>
        <v>RJE</v>
      </c>
    </row>
    <row r="1216" spans="56:61" hidden="1" x14ac:dyDescent="0.3">
      <c r="BD1216" t="str">
        <f t="shared" si="1280"/>
        <v>RJENORTH STAFFS MATERNITY HOSPITAL</v>
      </c>
      <c r="BE1216" s="94" t="s">
        <v>103</v>
      </c>
      <c r="BF1216" s="94" t="s">
        <v>9215</v>
      </c>
      <c r="BG1216" s="94" t="s">
        <v>103</v>
      </c>
      <c r="BH1216" s="94" t="s">
        <v>9215</v>
      </c>
      <c r="BI1216" s="94" t="str">
        <f t="shared" si="1281"/>
        <v>RJE</v>
      </c>
    </row>
    <row r="1217" spans="56:61" hidden="1" x14ac:dyDescent="0.3">
      <c r="BD1217" t="str">
        <f t="shared" si="1280"/>
        <v>RJEROYAL STOKE UNIVERSITY HOSPITAL</v>
      </c>
      <c r="BE1217" s="101" t="s">
        <v>102</v>
      </c>
      <c r="BF1217" s="101" t="s">
        <v>9924</v>
      </c>
      <c r="BG1217" s="101" t="s">
        <v>102</v>
      </c>
      <c r="BH1217" s="101" t="s">
        <v>9924</v>
      </c>
      <c r="BI1217" s="94" t="str">
        <f t="shared" si="1281"/>
        <v>RJE</v>
      </c>
    </row>
    <row r="1218" spans="56:61" hidden="1" x14ac:dyDescent="0.3">
      <c r="BD1218" t="str">
        <f t="shared" si="1280"/>
        <v>RJEUNIVERSITY HOSPITAL OF NORTH STAFFORDSHIRE</v>
      </c>
      <c r="BE1218" s="94" t="s">
        <v>104</v>
      </c>
      <c r="BF1218" s="94" t="s">
        <v>3625</v>
      </c>
      <c r="BG1218" s="94" t="s">
        <v>104</v>
      </c>
      <c r="BH1218" s="94" t="s">
        <v>3625</v>
      </c>
      <c r="BI1218" s="94" t="str">
        <f t="shared" si="1281"/>
        <v>RJE</v>
      </c>
    </row>
    <row r="1219" spans="56:61" hidden="1" x14ac:dyDescent="0.3">
      <c r="BD1219" t="str">
        <f t="shared" si="1280"/>
        <v>RJFQUEEN'S HOSPITAL, BURTON UPON TRENT</v>
      </c>
      <c r="BE1219" s="94" t="s">
        <v>105</v>
      </c>
      <c r="BF1219" s="94" t="s">
        <v>9216</v>
      </c>
      <c r="BG1219" s="94" t="s">
        <v>105</v>
      </c>
      <c r="BH1219" s="94" t="s">
        <v>9216</v>
      </c>
      <c r="BI1219" s="94" t="str">
        <f t="shared" si="1281"/>
        <v>RJF</v>
      </c>
    </row>
    <row r="1220" spans="56:61" hidden="1" x14ac:dyDescent="0.3">
      <c r="BD1220" t="str">
        <f t="shared" si="1280"/>
        <v>RJFSAMUEL JOHNSON</v>
      </c>
      <c r="BE1220" s="94" t="s">
        <v>8193</v>
      </c>
      <c r="BF1220" s="94" t="s">
        <v>9217</v>
      </c>
      <c r="BG1220" s="94" t="s">
        <v>8193</v>
      </c>
      <c r="BH1220" s="94" t="s">
        <v>9217</v>
      </c>
      <c r="BI1220" s="94" t="str">
        <f t="shared" si="1281"/>
        <v>RJF</v>
      </c>
    </row>
    <row r="1221" spans="56:61" hidden="1" x14ac:dyDescent="0.3">
      <c r="BD1221" t="str">
        <f t="shared" si="1280"/>
        <v>RJFSIR ROBERT PEEL</v>
      </c>
      <c r="BE1221" s="94" t="s">
        <v>8194</v>
      </c>
      <c r="BF1221" s="94" t="s">
        <v>9218</v>
      </c>
      <c r="BG1221" s="94" t="s">
        <v>8194</v>
      </c>
      <c r="BH1221" s="94" t="s">
        <v>9218</v>
      </c>
      <c r="BI1221" s="94" t="str">
        <f t="shared" si="1281"/>
        <v>RJF</v>
      </c>
    </row>
    <row r="1222" spans="56:61" hidden="1" x14ac:dyDescent="0.3">
      <c r="BD1222" t="str">
        <f t="shared" si="1280"/>
        <v>RJLDIANA, PRINCESS OF WALES HOSPITAL</v>
      </c>
      <c r="BE1222" s="94" t="s">
        <v>106</v>
      </c>
      <c r="BF1222" s="94" t="s">
        <v>9219</v>
      </c>
      <c r="BG1222" s="94" t="s">
        <v>106</v>
      </c>
      <c r="BH1222" s="94" t="s">
        <v>9219</v>
      </c>
      <c r="BI1222" s="94" t="str">
        <f t="shared" si="1281"/>
        <v>RJL</v>
      </c>
    </row>
    <row r="1223" spans="56:61" hidden="1" x14ac:dyDescent="0.3">
      <c r="BD1223" t="str">
        <f t="shared" si="1280"/>
        <v>RJLGOOLE AND DISTRICT HOSPITAL (ACUTE)</v>
      </c>
      <c r="BE1223" s="94" t="s">
        <v>107</v>
      </c>
      <c r="BF1223" s="94" t="s">
        <v>9220</v>
      </c>
      <c r="BG1223" s="94" t="s">
        <v>107</v>
      </c>
      <c r="BH1223" s="94" t="s">
        <v>9220</v>
      </c>
      <c r="BI1223" s="94" t="str">
        <f t="shared" si="1281"/>
        <v>RJL</v>
      </c>
    </row>
    <row r="1224" spans="56:61" hidden="1" x14ac:dyDescent="0.3">
      <c r="BD1224" t="str">
        <f t="shared" si="1280"/>
        <v>RJLGOOLE TREATMENT CENTRE</v>
      </c>
      <c r="BE1224" s="94" t="s">
        <v>108</v>
      </c>
      <c r="BF1224" s="94" t="s">
        <v>9221</v>
      </c>
      <c r="BG1224" s="94" t="s">
        <v>108</v>
      </c>
      <c r="BH1224" s="94" t="s">
        <v>9221</v>
      </c>
      <c r="BI1224" s="94" t="str">
        <f t="shared" si="1281"/>
        <v>RJL</v>
      </c>
    </row>
    <row r="1225" spans="56:61" hidden="1" x14ac:dyDescent="0.3">
      <c r="BD1225" t="str">
        <f t="shared" si="1280"/>
        <v>RJLSCUNTHORPE GENERAL HOSPITAL</v>
      </c>
      <c r="BE1225" s="94" t="s">
        <v>109</v>
      </c>
      <c r="BF1225" s="94" t="s">
        <v>9222</v>
      </c>
      <c r="BG1225" s="94" t="s">
        <v>109</v>
      </c>
      <c r="BH1225" s="94" t="s">
        <v>9222</v>
      </c>
      <c r="BI1225" s="94" t="str">
        <f t="shared" si="1281"/>
        <v>RJL</v>
      </c>
    </row>
    <row r="1226" spans="56:61" hidden="1" x14ac:dyDescent="0.3">
      <c r="BD1226" t="str">
        <f t="shared" si="1280"/>
        <v>RJNCONGLETON WAR MEMORIAL HOSPITAL</v>
      </c>
      <c r="BE1226" s="94" t="s">
        <v>110</v>
      </c>
      <c r="BF1226" s="94" t="s">
        <v>9223</v>
      </c>
      <c r="BG1226" s="94" t="s">
        <v>110</v>
      </c>
      <c r="BH1226" s="94" t="s">
        <v>9223</v>
      </c>
      <c r="BI1226" s="94" t="str">
        <f t="shared" si="1281"/>
        <v>RJN</v>
      </c>
    </row>
    <row r="1227" spans="56:61" hidden="1" x14ac:dyDescent="0.3">
      <c r="BD1227" t="str">
        <f t="shared" si="1280"/>
        <v>RJNKNUTSFORD AND DISTRICT COMMUNITY HOSPITAL</v>
      </c>
      <c r="BE1227" s="94" t="s">
        <v>111</v>
      </c>
      <c r="BF1227" s="94" t="s">
        <v>9224</v>
      </c>
      <c r="BG1227" s="94" t="s">
        <v>111</v>
      </c>
      <c r="BH1227" s="94" t="s">
        <v>9224</v>
      </c>
      <c r="BI1227" s="94" t="str">
        <f t="shared" si="1281"/>
        <v>RJN</v>
      </c>
    </row>
    <row r="1228" spans="56:61" hidden="1" x14ac:dyDescent="0.3">
      <c r="BD1228" t="str">
        <f t="shared" si="1280"/>
        <v>RJNMACCLESFIELD DISTRICT GENERAL HOSPITAL</v>
      </c>
      <c r="BE1228" s="94" t="s">
        <v>112</v>
      </c>
      <c r="BF1228" s="94" t="s">
        <v>9225</v>
      </c>
      <c r="BG1228" s="94" t="s">
        <v>112</v>
      </c>
      <c r="BH1228" s="94" t="s">
        <v>9225</v>
      </c>
      <c r="BI1228" s="94" t="str">
        <f t="shared" si="1281"/>
        <v>RJN</v>
      </c>
    </row>
    <row r="1229" spans="56:61" hidden="1" x14ac:dyDescent="0.3">
      <c r="BD1229" t="str">
        <f t="shared" si="1280"/>
        <v>RJNPARKSIDE HOSPITAL</v>
      </c>
      <c r="BE1229" s="94" t="s">
        <v>622</v>
      </c>
      <c r="BF1229" s="94" t="s">
        <v>9226</v>
      </c>
      <c r="BG1229" s="94" t="s">
        <v>622</v>
      </c>
      <c r="BH1229" s="94" t="s">
        <v>9226</v>
      </c>
      <c r="BI1229" s="94" t="str">
        <f t="shared" si="1281"/>
        <v>RJN</v>
      </c>
    </row>
    <row r="1230" spans="56:61" hidden="1" x14ac:dyDescent="0.3">
      <c r="BD1230" t="str">
        <f t="shared" si="1280"/>
        <v>RJNSOSS MOSS</v>
      </c>
      <c r="BE1230" s="94" t="s">
        <v>623</v>
      </c>
      <c r="BF1230" s="94" t="s">
        <v>9227</v>
      </c>
      <c r="BG1230" s="94" t="s">
        <v>623</v>
      </c>
      <c r="BH1230" s="94" t="s">
        <v>9227</v>
      </c>
      <c r="BI1230" s="94" t="str">
        <f t="shared" si="1281"/>
        <v>RJN</v>
      </c>
    </row>
    <row r="1231" spans="56:61" hidden="1" x14ac:dyDescent="0.3">
      <c r="BD1231" t="str">
        <f t="shared" si="1280"/>
        <v>RJNSPIRE REGENCY HOSPITAL</v>
      </c>
      <c r="BE1231" s="94" t="s">
        <v>8688</v>
      </c>
      <c r="BF1231" s="94" t="s">
        <v>8689</v>
      </c>
      <c r="BG1231" s="94" t="s">
        <v>8688</v>
      </c>
      <c r="BH1231" s="94" t="s">
        <v>8689</v>
      </c>
      <c r="BI1231" s="94" t="str">
        <f t="shared" si="1281"/>
        <v>RJN</v>
      </c>
    </row>
    <row r="1232" spans="56:61" hidden="1" x14ac:dyDescent="0.3">
      <c r="BD1232" t="str">
        <f t="shared" si="1280"/>
        <v>RJRCOUNTESS OF CHESTER HOSPITAL</v>
      </c>
      <c r="BE1232" s="94" t="s">
        <v>624</v>
      </c>
      <c r="BF1232" s="94" t="s">
        <v>9228</v>
      </c>
      <c r="BG1232" s="94" t="s">
        <v>624</v>
      </c>
      <c r="BH1232" s="94" t="s">
        <v>9228</v>
      </c>
      <c r="BI1232" s="94" t="str">
        <f t="shared" si="1281"/>
        <v>RJR</v>
      </c>
    </row>
    <row r="1233" spans="56:61" hidden="1" x14ac:dyDescent="0.3">
      <c r="BD1233" t="str">
        <f t="shared" si="1280"/>
        <v>RJRELLESMERE PORT HOSPITAL</v>
      </c>
      <c r="BE1233" s="94" t="s">
        <v>625</v>
      </c>
      <c r="BF1233" s="94" t="s">
        <v>6707</v>
      </c>
      <c r="BG1233" s="94" t="s">
        <v>625</v>
      </c>
      <c r="BH1233" s="94" t="s">
        <v>6707</v>
      </c>
      <c r="BI1233" s="94" t="str">
        <f t="shared" si="1281"/>
        <v>RJR</v>
      </c>
    </row>
    <row r="1234" spans="56:61" hidden="1" x14ac:dyDescent="0.3">
      <c r="BD1234" t="str">
        <f t="shared" si="1280"/>
        <v>RJXCALDERSTONES HOSPITAL</v>
      </c>
      <c r="BE1234" s="94" t="s">
        <v>3508</v>
      </c>
      <c r="BF1234" s="94" t="s">
        <v>3509</v>
      </c>
      <c r="BG1234" s="94" t="s">
        <v>3508</v>
      </c>
      <c r="BH1234" s="94" t="s">
        <v>3509</v>
      </c>
      <c r="BI1234" s="94" t="str">
        <f t="shared" si="1281"/>
        <v>RJX</v>
      </c>
    </row>
    <row r="1235" spans="56:61" hidden="1" x14ac:dyDescent="0.3">
      <c r="BD1235" t="str">
        <f t="shared" si="1280"/>
        <v>RJXCALDERSTONES NHS TRUST</v>
      </c>
      <c r="BE1235" s="94" t="s">
        <v>3506</v>
      </c>
      <c r="BF1235" s="94" t="s">
        <v>3507</v>
      </c>
      <c r="BG1235" s="94" t="s">
        <v>3506</v>
      </c>
      <c r="BH1235" s="94" t="s">
        <v>3507</v>
      </c>
      <c r="BI1235" s="94" t="str">
        <f t="shared" si="1281"/>
        <v>RJX</v>
      </c>
    </row>
    <row r="1236" spans="56:61" hidden="1" x14ac:dyDescent="0.3">
      <c r="BD1236" t="str">
        <f t="shared" si="1280"/>
        <v>RJXCARLTON CRESCENT</v>
      </c>
      <c r="BE1236" s="94" t="s">
        <v>3520</v>
      </c>
      <c r="BF1236" s="94" t="s">
        <v>3521</v>
      </c>
      <c r="BG1236" s="94" t="s">
        <v>3520</v>
      </c>
      <c r="BH1236" s="94" t="s">
        <v>3521</v>
      </c>
      <c r="BI1236" s="94" t="str">
        <f t="shared" si="1281"/>
        <v>RJX</v>
      </c>
    </row>
    <row r="1237" spans="56:61" hidden="1" x14ac:dyDescent="0.3">
      <c r="BD1237" t="str">
        <f t="shared" si="1280"/>
        <v>RJXFECITT BROW</v>
      </c>
      <c r="BE1237" s="94" t="s">
        <v>3516</v>
      </c>
      <c r="BF1237" s="94" t="s">
        <v>3517</v>
      </c>
      <c r="BG1237" s="94" t="s">
        <v>3516</v>
      </c>
      <c r="BH1237" s="94" t="s">
        <v>3517</v>
      </c>
      <c r="BI1237" s="94" t="str">
        <f t="shared" si="1281"/>
        <v>RJX</v>
      </c>
    </row>
    <row r="1238" spans="56:61" hidden="1" x14ac:dyDescent="0.3">
      <c r="BD1238" t="str">
        <f t="shared" si="1280"/>
        <v>RJXPENDLE VIEW</v>
      </c>
      <c r="BE1238" s="94" t="s">
        <v>3512</v>
      </c>
      <c r="BF1238" s="94" t="s">
        <v>3513</v>
      </c>
      <c r="BG1238" s="94" t="s">
        <v>3512</v>
      </c>
      <c r="BH1238" s="94" t="s">
        <v>3513</v>
      </c>
      <c r="BI1238" s="94" t="str">
        <f t="shared" si="1281"/>
        <v>RJX</v>
      </c>
    </row>
    <row r="1239" spans="56:61" hidden="1" x14ac:dyDescent="0.3">
      <c r="BD1239" t="str">
        <f t="shared" si="1280"/>
        <v>RJXPLANTATION COTTAGE</v>
      </c>
      <c r="BE1239" s="94" t="s">
        <v>3514</v>
      </c>
      <c r="BF1239" s="94" t="s">
        <v>3515</v>
      </c>
      <c r="BG1239" s="94" t="s">
        <v>3514</v>
      </c>
      <c r="BH1239" s="94" t="s">
        <v>3515</v>
      </c>
      <c r="BI1239" s="94" t="str">
        <f t="shared" si="1281"/>
        <v>RJX</v>
      </c>
    </row>
    <row r="1240" spans="56:61" hidden="1" x14ac:dyDescent="0.3">
      <c r="BD1240" t="str">
        <f t="shared" si="1280"/>
        <v>RJXTHE GABLES</v>
      </c>
      <c r="BE1240" s="94" t="s">
        <v>3522</v>
      </c>
      <c r="BF1240" s="94" t="s">
        <v>1666</v>
      </c>
      <c r="BG1240" s="94" t="s">
        <v>3522</v>
      </c>
      <c r="BH1240" s="94" t="s">
        <v>1666</v>
      </c>
      <c r="BI1240" s="94" t="str">
        <f t="shared" si="1281"/>
        <v>RJX</v>
      </c>
    </row>
    <row r="1241" spans="56:61" hidden="1" x14ac:dyDescent="0.3">
      <c r="BD1241" t="str">
        <f t="shared" si="1280"/>
        <v>RJXTHE VICARAGE</v>
      </c>
      <c r="BE1241" s="94" t="s">
        <v>3510</v>
      </c>
      <c r="BF1241" s="94" t="s">
        <v>3511</v>
      </c>
      <c r="BG1241" s="94" t="s">
        <v>3510</v>
      </c>
      <c r="BH1241" s="94" t="s">
        <v>3511</v>
      </c>
      <c r="BI1241" s="94" t="str">
        <f t="shared" si="1281"/>
        <v>RJX</v>
      </c>
    </row>
    <row r="1242" spans="56:61" hidden="1" x14ac:dyDescent="0.3">
      <c r="BD1242" t="str">
        <f t="shared" si="1280"/>
        <v>RJXWESTGATE</v>
      </c>
      <c r="BE1242" s="94" t="s">
        <v>3518</v>
      </c>
      <c r="BF1242" s="94" t="s">
        <v>3519</v>
      </c>
      <c r="BG1242" s="94" t="s">
        <v>3518</v>
      </c>
      <c r="BH1242" s="94" t="s">
        <v>3519</v>
      </c>
      <c r="BI1242" s="94" t="str">
        <f t="shared" si="1281"/>
        <v>RJX</v>
      </c>
    </row>
    <row r="1243" spans="56:61" hidden="1" x14ac:dyDescent="0.3">
      <c r="BD1243" t="str">
        <f t="shared" si="1280"/>
        <v>RJZKINGS @ QUEEN MARY'S HOSPITAL SIDCUP</v>
      </c>
      <c r="BE1243" s="94" t="s">
        <v>8690</v>
      </c>
      <c r="BF1243" s="94" t="s">
        <v>8691</v>
      </c>
      <c r="BG1243" s="94" t="s">
        <v>8690</v>
      </c>
      <c r="BH1243" s="94" t="s">
        <v>8691</v>
      </c>
      <c r="BI1243" s="94" t="str">
        <f t="shared" si="1281"/>
        <v>RJZ</v>
      </c>
    </row>
    <row r="1244" spans="56:61" hidden="1" x14ac:dyDescent="0.3">
      <c r="BD1244" t="str">
        <f t="shared" si="1280"/>
        <v>RJZKINGS COLLEGE DENTAL HOSPITAL</v>
      </c>
      <c r="BE1244" s="94" t="s">
        <v>626</v>
      </c>
      <c r="BF1244" s="94" t="s">
        <v>9229</v>
      </c>
      <c r="BG1244" s="94" t="s">
        <v>626</v>
      </c>
      <c r="BH1244" s="94" t="s">
        <v>9229</v>
      </c>
      <c r="BI1244" s="94" t="str">
        <f t="shared" si="1281"/>
        <v>RJZ</v>
      </c>
    </row>
    <row r="1245" spans="56:61" hidden="1" x14ac:dyDescent="0.3">
      <c r="BD1245" t="str">
        <f t="shared" si="1280"/>
        <v>RJZKING'S COLLEGE HOSPITAL (DENMARK HILL)</v>
      </c>
      <c r="BE1245" s="94" t="s">
        <v>627</v>
      </c>
      <c r="BF1245" s="94" t="s">
        <v>8684</v>
      </c>
      <c r="BG1245" s="94" t="s">
        <v>627</v>
      </c>
      <c r="BH1245" s="94" t="s">
        <v>8684</v>
      </c>
      <c r="BI1245" s="94" t="str">
        <f t="shared" si="1281"/>
        <v>RJZ</v>
      </c>
    </row>
    <row r="1246" spans="56:61" hidden="1" x14ac:dyDescent="0.3">
      <c r="BD1246" t="str">
        <f t="shared" si="1280"/>
        <v>RJZKING'S COLLEGE HOSPITAL (DULWICH)</v>
      </c>
      <c r="BE1246" s="94" t="s">
        <v>628</v>
      </c>
      <c r="BF1246" s="94" t="s">
        <v>9230</v>
      </c>
      <c r="BG1246" s="94" t="s">
        <v>628</v>
      </c>
      <c r="BH1246" s="94" t="s">
        <v>9230</v>
      </c>
      <c r="BI1246" s="94" t="str">
        <f t="shared" si="1281"/>
        <v>RJZ</v>
      </c>
    </row>
    <row r="1247" spans="56:61" hidden="1" x14ac:dyDescent="0.3">
      <c r="BD1247" t="str">
        <f t="shared" si="1280"/>
        <v>RJZMAPOTHER HOUSE</v>
      </c>
      <c r="BE1247" s="94" t="s">
        <v>8692</v>
      </c>
      <c r="BF1247" s="94" t="s">
        <v>8693</v>
      </c>
      <c r="BG1247" s="94" t="s">
        <v>8692</v>
      </c>
      <c r="BH1247" s="94" t="s">
        <v>8693</v>
      </c>
      <c r="BI1247" s="94" t="str">
        <f t="shared" si="1281"/>
        <v>RJZ</v>
      </c>
    </row>
    <row r="1248" spans="56:61" hidden="1" x14ac:dyDescent="0.3">
      <c r="BD1248" t="str">
        <f t="shared" si="1280"/>
        <v>RJZORPINGTON HOSPITAL</v>
      </c>
      <c r="BE1248" s="94" t="s">
        <v>8694</v>
      </c>
      <c r="BF1248" s="94" t="s">
        <v>8695</v>
      </c>
      <c r="BG1248" s="94" t="s">
        <v>8694</v>
      </c>
      <c r="BH1248" s="94" t="s">
        <v>8695</v>
      </c>
      <c r="BI1248" s="94" t="str">
        <f t="shared" si="1281"/>
        <v>RJZ</v>
      </c>
    </row>
    <row r="1249" spans="56:61" hidden="1" x14ac:dyDescent="0.3">
      <c r="BD1249" t="str">
        <f t="shared" si="1280"/>
        <v>RJZPRINCESS ROYAL UNIVERSITY HOSPITAL</v>
      </c>
      <c r="BE1249" s="94" t="s">
        <v>1043</v>
      </c>
      <c r="BF1249" s="94" t="s">
        <v>9231</v>
      </c>
      <c r="BG1249" s="94" t="s">
        <v>1043</v>
      </c>
      <c r="BH1249" s="94" t="s">
        <v>9231</v>
      </c>
      <c r="BI1249" s="94" t="str">
        <f t="shared" si="1281"/>
        <v>RJZ</v>
      </c>
    </row>
    <row r="1250" spans="56:61" hidden="1" x14ac:dyDescent="0.3">
      <c r="BD1250" t="str">
        <f t="shared" si="1280"/>
        <v>RK5ASHFIELD COMMUNITY HOSPITAL</v>
      </c>
      <c r="BE1250" s="94" t="s">
        <v>629</v>
      </c>
      <c r="BF1250" s="94" t="s">
        <v>3271</v>
      </c>
      <c r="BG1250" s="94" t="s">
        <v>629</v>
      </c>
      <c r="BH1250" s="94" t="s">
        <v>3271</v>
      </c>
      <c r="BI1250" s="94" t="str">
        <f t="shared" si="1281"/>
        <v>RK5</v>
      </c>
    </row>
    <row r="1251" spans="56:61" hidden="1" x14ac:dyDescent="0.3">
      <c r="BD1251" t="str">
        <f t="shared" si="1280"/>
        <v>RK5KING'S MILL HOSPITAL</v>
      </c>
      <c r="BE1251" s="94" t="s">
        <v>630</v>
      </c>
      <c r="BF1251" s="94" t="s">
        <v>9232</v>
      </c>
      <c r="BG1251" s="94" t="s">
        <v>630</v>
      </c>
      <c r="BH1251" s="94" t="s">
        <v>9232</v>
      </c>
      <c r="BI1251" s="94" t="str">
        <f t="shared" si="1281"/>
        <v>RK5</v>
      </c>
    </row>
    <row r="1252" spans="56:61" hidden="1" x14ac:dyDescent="0.3">
      <c r="BD1252" t="str">
        <f t="shared" si="1280"/>
        <v>RK5MANSFIELD COMMUNITY HOSPITAL</v>
      </c>
      <c r="BE1252" s="94" t="s">
        <v>631</v>
      </c>
      <c r="BF1252" s="94" t="s">
        <v>3233</v>
      </c>
      <c r="BG1252" s="94" t="s">
        <v>631</v>
      </c>
      <c r="BH1252" s="94" t="s">
        <v>3233</v>
      </c>
      <c r="BI1252" s="94" t="str">
        <f t="shared" si="1281"/>
        <v>RK5</v>
      </c>
    </row>
    <row r="1253" spans="56:61" hidden="1" x14ac:dyDescent="0.3">
      <c r="BD1253" t="str">
        <f t="shared" si="1280"/>
        <v>RK5NEWARK HOSPITAL</v>
      </c>
      <c r="BE1253" s="94" t="s">
        <v>900</v>
      </c>
      <c r="BF1253" s="94" t="s">
        <v>3299</v>
      </c>
      <c r="BG1253" s="94" t="s">
        <v>900</v>
      </c>
      <c r="BH1253" s="94" t="s">
        <v>3299</v>
      </c>
      <c r="BI1253" s="94" t="str">
        <f t="shared" si="1281"/>
        <v>RK5</v>
      </c>
    </row>
    <row r="1254" spans="56:61" hidden="1" x14ac:dyDescent="0.3">
      <c r="BD1254" t="str">
        <f t="shared" si="1280"/>
        <v>RK9DERRIFORD HOSPITAL</v>
      </c>
      <c r="BE1254" s="94" t="s">
        <v>901</v>
      </c>
      <c r="BF1254" s="94" t="s">
        <v>9233</v>
      </c>
      <c r="BG1254" s="94" t="s">
        <v>901</v>
      </c>
      <c r="BH1254" s="94" t="s">
        <v>9233</v>
      </c>
      <c r="BI1254" s="94" t="str">
        <f t="shared" si="1281"/>
        <v>RK9</v>
      </c>
    </row>
    <row r="1255" spans="56:61" hidden="1" x14ac:dyDescent="0.3">
      <c r="BD1255" t="str">
        <f t="shared" si="1280"/>
        <v>RK9MOUNT GOULD HOSPITAL</v>
      </c>
      <c r="BE1255" s="94" t="s">
        <v>902</v>
      </c>
      <c r="BF1255" s="94" t="s">
        <v>9234</v>
      </c>
      <c r="BG1255" s="94" t="s">
        <v>902</v>
      </c>
      <c r="BH1255" s="94" t="s">
        <v>9234</v>
      </c>
      <c r="BI1255" s="94" t="str">
        <f t="shared" si="1281"/>
        <v>RK9</v>
      </c>
    </row>
    <row r="1256" spans="56:61" hidden="1" x14ac:dyDescent="0.3">
      <c r="BD1256" t="str">
        <f t="shared" si="1280"/>
        <v>RK9ROYAL EYE INFIRMARY</v>
      </c>
      <c r="BE1256" s="94" t="s">
        <v>903</v>
      </c>
      <c r="BF1256" s="94" t="s">
        <v>9235</v>
      </c>
      <c r="BG1256" s="94" t="s">
        <v>903</v>
      </c>
      <c r="BH1256" s="94" t="s">
        <v>9235</v>
      </c>
      <c r="BI1256" s="94" t="str">
        <f t="shared" si="1281"/>
        <v>RK9</v>
      </c>
    </row>
    <row r="1257" spans="56:61" hidden="1" x14ac:dyDescent="0.3">
      <c r="BD1257" t="str">
        <f t="shared" si="1280"/>
        <v>RK9SCOTT HOSPITAL</v>
      </c>
      <c r="BE1257" s="94" t="s">
        <v>904</v>
      </c>
      <c r="BF1257" s="94" t="s">
        <v>9169</v>
      </c>
      <c r="BG1257" s="94" t="s">
        <v>904</v>
      </c>
      <c r="BH1257" s="94" t="s">
        <v>9169</v>
      </c>
      <c r="BI1257" s="94" t="str">
        <f t="shared" si="1281"/>
        <v>RK9</v>
      </c>
    </row>
    <row r="1258" spans="56:61" hidden="1" x14ac:dyDescent="0.3">
      <c r="BD1258" t="str">
        <f t="shared" si="1280"/>
        <v>RK9TOTNES COMMUNITY HOSPITAL</v>
      </c>
      <c r="BE1258" s="94" t="s">
        <v>905</v>
      </c>
      <c r="BF1258" s="94" t="s">
        <v>9236</v>
      </c>
      <c r="BG1258" s="94" t="s">
        <v>905</v>
      </c>
      <c r="BH1258" s="94" t="s">
        <v>9236</v>
      </c>
      <c r="BI1258" s="94" t="str">
        <f t="shared" si="1281"/>
        <v>RK9</v>
      </c>
    </row>
    <row r="1259" spans="56:61" hidden="1" x14ac:dyDescent="0.3">
      <c r="BD1259" t="str">
        <f t="shared" si="1280"/>
        <v>RKBCOVENTRY AND WARWICKSHIRE HOSPITAL</v>
      </c>
      <c r="BE1259" s="94" t="s">
        <v>906</v>
      </c>
      <c r="BF1259" s="94" t="s">
        <v>9237</v>
      </c>
      <c r="BG1259" s="94" t="s">
        <v>906</v>
      </c>
      <c r="BH1259" s="94" t="s">
        <v>9237</v>
      </c>
      <c r="BI1259" s="94" t="str">
        <f t="shared" si="1281"/>
        <v>RKB</v>
      </c>
    </row>
    <row r="1260" spans="56:61" hidden="1" x14ac:dyDescent="0.3">
      <c r="BD1260" t="str">
        <f t="shared" si="1280"/>
        <v>RKBHOSPITAL OF ST CROSS</v>
      </c>
      <c r="BE1260" s="94" t="s">
        <v>907</v>
      </c>
      <c r="BF1260" s="94" t="s">
        <v>9238</v>
      </c>
      <c r="BG1260" s="94" t="s">
        <v>907</v>
      </c>
      <c r="BH1260" s="94" t="s">
        <v>9238</v>
      </c>
      <c r="BI1260" s="94" t="str">
        <f t="shared" si="1281"/>
        <v>RKB</v>
      </c>
    </row>
    <row r="1261" spans="56:61" hidden="1" x14ac:dyDescent="0.3">
      <c r="BD1261" t="str">
        <f t="shared" si="1280"/>
        <v>RKBUNIVERSITY HOSPITAL (COVENTRY)</v>
      </c>
      <c r="BE1261" s="94" t="s">
        <v>908</v>
      </c>
      <c r="BF1261" s="94" t="s">
        <v>9239</v>
      </c>
      <c r="BG1261" s="94" t="s">
        <v>908</v>
      </c>
      <c r="BH1261" s="94" t="s">
        <v>9239</v>
      </c>
      <c r="BI1261" s="94" t="str">
        <f t="shared" si="1281"/>
        <v>RKB</v>
      </c>
    </row>
    <row r="1262" spans="56:61" hidden="1" x14ac:dyDescent="0.3">
      <c r="BD1262" t="str">
        <f t="shared" si="1280"/>
        <v>RKBWARWICK HOSPITAL</v>
      </c>
      <c r="BE1262" s="94" t="s">
        <v>909</v>
      </c>
      <c r="BF1262" s="94" t="s">
        <v>9212</v>
      </c>
      <c r="BG1262" s="94" t="s">
        <v>909</v>
      </c>
      <c r="BH1262" s="94" t="s">
        <v>9212</v>
      </c>
      <c r="BI1262" s="94" t="str">
        <f t="shared" si="1281"/>
        <v>RKB</v>
      </c>
    </row>
    <row r="1263" spans="56:61" hidden="1" x14ac:dyDescent="0.3">
      <c r="BD1263" t="str">
        <f t="shared" si="1280"/>
        <v>RKETHE WHITTINGTON HOSPITAL</v>
      </c>
      <c r="BE1263" s="94" t="s">
        <v>910</v>
      </c>
      <c r="BF1263" s="94" t="s">
        <v>9240</v>
      </c>
      <c r="BG1263" s="94" t="s">
        <v>910</v>
      </c>
      <c r="BH1263" s="94" t="s">
        <v>9240</v>
      </c>
      <c r="BI1263" s="94" t="str">
        <f t="shared" si="1281"/>
        <v>RKE</v>
      </c>
    </row>
    <row r="1264" spans="56:61" hidden="1" x14ac:dyDescent="0.3">
      <c r="BD1264" t="str">
        <f t="shared" si="1280"/>
        <v>RKETHE WHITTINGTON HOSPITAL AT HORNSEY CENTRAL</v>
      </c>
      <c r="BE1264" s="94" t="s">
        <v>8696</v>
      </c>
      <c r="BF1264" s="94" t="s">
        <v>8697</v>
      </c>
      <c r="BG1264" s="94" t="s">
        <v>8696</v>
      </c>
      <c r="BH1264" s="94" t="s">
        <v>8697</v>
      </c>
      <c r="BI1264" s="94" t="str">
        <f t="shared" si="1281"/>
        <v>RKE</v>
      </c>
    </row>
    <row r="1265" spans="56:61" hidden="1" x14ac:dyDescent="0.3">
      <c r="BD1265" t="str">
        <f t="shared" si="1280"/>
        <v>RKLADTS EALING</v>
      </c>
      <c r="BE1265" s="94" t="s">
        <v>3543</v>
      </c>
      <c r="BF1265" s="94" t="s">
        <v>3544</v>
      </c>
      <c r="BG1265" s="94" t="s">
        <v>3543</v>
      </c>
      <c r="BH1265" s="94" t="s">
        <v>3544</v>
      </c>
      <c r="BI1265" s="94" t="str">
        <f t="shared" si="1281"/>
        <v>RKL</v>
      </c>
    </row>
    <row r="1266" spans="56:61" hidden="1" x14ac:dyDescent="0.3">
      <c r="BD1266" t="str">
        <f t="shared" si="1280"/>
        <v>RKLALZHEIMERS DRUG T/MENT</v>
      </c>
      <c r="BE1266" s="94" t="s">
        <v>3529</v>
      </c>
      <c r="BF1266" s="94" t="s">
        <v>3530</v>
      </c>
      <c r="BG1266" s="94" t="s">
        <v>3529</v>
      </c>
      <c r="BH1266" s="94" t="s">
        <v>3530</v>
      </c>
      <c r="BI1266" s="94" t="str">
        <f t="shared" si="1281"/>
        <v>RKL</v>
      </c>
    </row>
    <row r="1267" spans="56:61" hidden="1" x14ac:dyDescent="0.3">
      <c r="BD1267" t="str">
        <f t="shared" si="1280"/>
        <v>RKLAOT LAKESIDE MHU</v>
      </c>
      <c r="BE1267" s="94" t="s">
        <v>3569</v>
      </c>
      <c r="BF1267" s="94" t="s">
        <v>3570</v>
      </c>
      <c r="BG1267" s="94" t="s">
        <v>3569</v>
      </c>
      <c r="BH1267" s="94" t="s">
        <v>3570</v>
      </c>
      <c r="BI1267" s="94" t="str">
        <f t="shared" si="1281"/>
        <v>RKL</v>
      </c>
    </row>
    <row r="1268" spans="56:61" hidden="1" x14ac:dyDescent="0.3">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3">
      <c r="BD1269" t="str">
        <f t="shared" si="1282"/>
        <v>RKLBROADMOOR HOSPITAL</v>
      </c>
      <c r="BE1269" s="94" t="s">
        <v>8769</v>
      </c>
      <c r="BF1269" s="94" t="s">
        <v>8770</v>
      </c>
      <c r="BG1269" s="94" t="s">
        <v>8769</v>
      </c>
      <c r="BH1269" s="94" t="s">
        <v>8770</v>
      </c>
      <c r="BI1269" s="94" t="str">
        <f t="shared" si="1283"/>
        <v>RKL</v>
      </c>
    </row>
    <row r="1270" spans="56:61" hidden="1" x14ac:dyDescent="0.3">
      <c r="BD1270" t="str">
        <f t="shared" si="1282"/>
        <v>RKLCASSEL</v>
      </c>
      <c r="BE1270" s="94" t="s">
        <v>3553</v>
      </c>
      <c r="BF1270" s="94" t="s">
        <v>3554</v>
      </c>
      <c r="BG1270" s="94" t="s">
        <v>3553</v>
      </c>
      <c r="BH1270" s="94" t="s">
        <v>3554</v>
      </c>
      <c r="BI1270" s="94" t="str">
        <f t="shared" si="1283"/>
        <v>RKL</v>
      </c>
    </row>
    <row r="1271" spans="56:61" hidden="1" x14ac:dyDescent="0.3">
      <c r="BD1271" t="str">
        <f t="shared" si="1282"/>
        <v>RKLCASSEL HOSPITAL</v>
      </c>
      <c r="BE1271" s="94" t="s">
        <v>3573</v>
      </c>
      <c r="BF1271" s="94" t="s">
        <v>3574</v>
      </c>
      <c r="BG1271" s="94" t="s">
        <v>3573</v>
      </c>
      <c r="BH1271" s="94" t="s">
        <v>3574</v>
      </c>
      <c r="BI1271" s="94" t="str">
        <f t="shared" si="1283"/>
        <v>RKL</v>
      </c>
    </row>
    <row r="1272" spans="56:61" hidden="1" x14ac:dyDescent="0.3">
      <c r="BD1272" t="str">
        <f t="shared" si="1282"/>
        <v xml:space="preserve">RKLCLAYPONDS REHABILITATION HOSPITAL </v>
      </c>
      <c r="BE1272" s="94" t="s">
        <v>10046</v>
      </c>
      <c r="BF1272" s="94" t="s">
        <v>10047</v>
      </c>
      <c r="BG1272" s="94" t="s">
        <v>10046</v>
      </c>
      <c r="BH1272" s="94" t="s">
        <v>10047</v>
      </c>
      <c r="BI1272" s="94" t="str">
        <f t="shared" si="1283"/>
        <v>RKL</v>
      </c>
    </row>
    <row r="1273" spans="56:61" hidden="1" x14ac:dyDescent="0.3">
      <c r="BD1273" t="str">
        <f t="shared" si="1282"/>
        <v>RKLCRT H &amp; F (NORTH)</v>
      </c>
      <c r="BE1273" s="94" t="s">
        <v>3549</v>
      </c>
      <c r="BF1273" s="94" t="s">
        <v>3550</v>
      </c>
      <c r="BG1273" s="94" t="s">
        <v>3549</v>
      </c>
      <c r="BH1273" s="94" t="s">
        <v>3550</v>
      </c>
      <c r="BI1273" s="94" t="str">
        <f t="shared" si="1283"/>
        <v>RKL</v>
      </c>
    </row>
    <row r="1274" spans="56:61" hidden="1" x14ac:dyDescent="0.3">
      <c r="BD1274" t="str">
        <f t="shared" si="1282"/>
        <v>RKLCRT H &amp; F (SOUTH)</v>
      </c>
      <c r="BE1274" s="94" t="s">
        <v>3551</v>
      </c>
      <c r="BF1274" s="94" t="s">
        <v>3552</v>
      </c>
      <c r="BG1274" s="94" t="s">
        <v>3551</v>
      </c>
      <c r="BH1274" s="94" t="s">
        <v>3552</v>
      </c>
      <c r="BI1274" s="94" t="str">
        <f t="shared" si="1283"/>
        <v>RKL</v>
      </c>
    </row>
    <row r="1275" spans="56:61" hidden="1" x14ac:dyDescent="0.3">
      <c r="BD1275" t="str">
        <f t="shared" si="1282"/>
        <v>RKLDOVE WARD</v>
      </c>
      <c r="BE1275" s="94" t="s">
        <v>3545</v>
      </c>
      <c r="BF1275" s="94" t="s">
        <v>3546</v>
      </c>
      <c r="BG1275" s="94" t="s">
        <v>3545</v>
      </c>
      <c r="BH1275" s="94" t="s">
        <v>3546</v>
      </c>
      <c r="BI1275" s="94" t="str">
        <f t="shared" si="1283"/>
        <v>RKL</v>
      </c>
    </row>
    <row r="1276" spans="56:61" hidden="1" x14ac:dyDescent="0.3">
      <c r="BD1276" t="str">
        <f t="shared" si="1282"/>
        <v>RKLDR C ROBERTS</v>
      </c>
      <c r="BE1276" s="94" t="s">
        <v>3555</v>
      </c>
      <c r="BF1276" s="94" t="s">
        <v>3556</v>
      </c>
      <c r="BG1276" s="94" t="s">
        <v>3555</v>
      </c>
      <c r="BH1276" s="94" t="s">
        <v>3556</v>
      </c>
      <c r="BI1276" s="94" t="str">
        <f t="shared" si="1283"/>
        <v>RKL</v>
      </c>
    </row>
    <row r="1277" spans="56:61" hidden="1" x14ac:dyDescent="0.3">
      <c r="BD1277" t="str">
        <f t="shared" si="1282"/>
        <v>RKLDR M SOHANI</v>
      </c>
      <c r="BE1277" s="94" t="s">
        <v>3557</v>
      </c>
      <c r="BF1277" s="94" t="s">
        <v>3558</v>
      </c>
      <c r="BG1277" s="94" t="s">
        <v>3557</v>
      </c>
      <c r="BH1277" s="94" t="s">
        <v>3558</v>
      </c>
      <c r="BI1277" s="94" t="str">
        <f t="shared" si="1283"/>
        <v>RKL</v>
      </c>
    </row>
    <row r="1278" spans="56:61" hidden="1" x14ac:dyDescent="0.3">
      <c r="BD1278" t="str">
        <f t="shared" si="1282"/>
        <v>RKLEALING WOMENS MENTAL HEALTH FORUM</v>
      </c>
      <c r="BE1278" s="94" t="s">
        <v>3587</v>
      </c>
      <c r="BF1278" s="94" t="s">
        <v>3588</v>
      </c>
      <c r="BG1278" s="94" t="s">
        <v>3587</v>
      </c>
      <c r="BH1278" s="94" t="s">
        <v>3588</v>
      </c>
      <c r="BI1278" s="94" t="str">
        <f t="shared" si="1283"/>
        <v>RKL</v>
      </c>
    </row>
    <row r="1279" spans="56:61" hidden="1" x14ac:dyDescent="0.3">
      <c r="BD1279" t="str">
        <f t="shared" si="1282"/>
        <v>RKLEIS</v>
      </c>
      <c r="BE1279" s="94" t="s">
        <v>3571</v>
      </c>
      <c r="BF1279" s="94" t="s">
        <v>3572</v>
      </c>
      <c r="BG1279" s="94" t="s">
        <v>3571</v>
      </c>
      <c r="BH1279" s="94" t="s">
        <v>3572</v>
      </c>
      <c r="BI1279" s="94" t="str">
        <f t="shared" si="1283"/>
        <v>RKL</v>
      </c>
    </row>
    <row r="1280" spans="56:61" hidden="1" x14ac:dyDescent="0.3">
      <c r="BD1280" t="str">
        <f t="shared" si="1282"/>
        <v>RKLEPS</v>
      </c>
      <c r="BE1280" s="94" t="s">
        <v>3559</v>
      </c>
      <c r="BF1280" s="94" t="s">
        <v>3560</v>
      </c>
      <c r="BG1280" s="94" t="s">
        <v>3559</v>
      </c>
      <c r="BH1280" s="94" t="s">
        <v>3560</v>
      </c>
      <c r="BI1280" s="94" t="str">
        <f t="shared" si="1283"/>
        <v>RKL</v>
      </c>
    </row>
    <row r="1281" spans="56:61" hidden="1" x14ac:dyDescent="0.3">
      <c r="BD1281" t="str">
        <f t="shared" si="1282"/>
        <v>RKLGUNNERSBURY DAY HOSPITAL</v>
      </c>
      <c r="BE1281" s="94" t="s">
        <v>3565</v>
      </c>
      <c r="BF1281" s="94" t="s">
        <v>3566</v>
      </c>
      <c r="BG1281" s="94" t="s">
        <v>3565</v>
      </c>
      <c r="BH1281" s="94" t="s">
        <v>3566</v>
      </c>
      <c r="BI1281" s="94" t="str">
        <f t="shared" si="1283"/>
        <v>RKL</v>
      </c>
    </row>
    <row r="1282" spans="56:61" hidden="1" x14ac:dyDescent="0.3">
      <c r="BD1282" t="str">
        <f t="shared" si="1282"/>
        <v>RKLGUNNESBURY</v>
      </c>
      <c r="BE1282" s="94" t="s">
        <v>3531</v>
      </c>
      <c r="BF1282" s="94" t="s">
        <v>3532</v>
      </c>
      <c r="BG1282" s="94" t="s">
        <v>3531</v>
      </c>
      <c r="BH1282" s="94" t="s">
        <v>3532</v>
      </c>
      <c r="BI1282" s="94" t="str">
        <f t="shared" si="1283"/>
        <v>RKL</v>
      </c>
    </row>
    <row r="1283" spans="56:61" hidden="1" x14ac:dyDescent="0.3">
      <c r="BD1283" t="str">
        <f t="shared" si="1282"/>
        <v>RKLHAMMERSMITH &amp; FULHAM MENTAL HEALTH UNIT</v>
      </c>
      <c r="BE1283" s="94" t="s">
        <v>3581</v>
      </c>
      <c r="BF1283" s="94" t="s">
        <v>3582</v>
      </c>
      <c r="BG1283" s="94" t="s">
        <v>3581</v>
      </c>
      <c r="BH1283" s="94" t="s">
        <v>3582</v>
      </c>
      <c r="BI1283" s="94" t="str">
        <f t="shared" si="1283"/>
        <v>RKL</v>
      </c>
    </row>
    <row r="1284" spans="56:61" hidden="1" x14ac:dyDescent="0.3">
      <c r="BD1284" t="str">
        <f t="shared" si="1282"/>
        <v>RKLHAMMERSMITH AND FULHAM MH UNIT</v>
      </c>
      <c r="BE1284" s="94" t="s">
        <v>3589</v>
      </c>
      <c r="BF1284" s="94" t="s">
        <v>3590</v>
      </c>
      <c r="BG1284" s="94" t="s">
        <v>3589</v>
      </c>
      <c r="BH1284" s="94" t="s">
        <v>3590</v>
      </c>
      <c r="BI1284" s="94" t="str">
        <f t="shared" si="1283"/>
        <v>RKL</v>
      </c>
    </row>
    <row r="1285" spans="56:61" hidden="1" x14ac:dyDescent="0.3">
      <c r="BD1285" t="str">
        <f t="shared" si="1282"/>
        <v>RKLHTT LAKESIDE MENTAL HEALTH</v>
      </c>
      <c r="BE1285" s="94" t="s">
        <v>3567</v>
      </c>
      <c r="BF1285" s="94" t="s">
        <v>3568</v>
      </c>
      <c r="BG1285" s="94" t="s">
        <v>3567</v>
      </c>
      <c r="BH1285" s="94" t="s">
        <v>3568</v>
      </c>
      <c r="BI1285" s="94" t="str">
        <f t="shared" si="1283"/>
        <v>RKL</v>
      </c>
    </row>
    <row r="1286" spans="56:61" hidden="1" x14ac:dyDescent="0.3">
      <c r="BD1286" t="str">
        <f t="shared" si="1282"/>
        <v>RKLIMPACT</v>
      </c>
      <c r="BE1286" s="94" t="s">
        <v>3561</v>
      </c>
      <c r="BF1286" s="94" t="s">
        <v>3562</v>
      </c>
      <c r="BG1286" s="94" t="s">
        <v>3561</v>
      </c>
      <c r="BH1286" s="94" t="s">
        <v>3562</v>
      </c>
      <c r="BI1286" s="94" t="str">
        <f t="shared" si="1283"/>
        <v>RKL</v>
      </c>
    </row>
    <row r="1287" spans="56:61" hidden="1" x14ac:dyDescent="0.3">
      <c r="BD1287" t="str">
        <f t="shared" si="1282"/>
        <v>RKLJOHN CONOLLY WING</v>
      </c>
      <c r="BE1287" s="94" t="s">
        <v>3523</v>
      </c>
      <c r="BF1287" s="94" t="s">
        <v>3524</v>
      </c>
      <c r="BG1287" s="94" t="s">
        <v>3523</v>
      </c>
      <c r="BH1287" s="94" t="s">
        <v>3524</v>
      </c>
      <c r="BI1287" s="94" t="str">
        <f t="shared" si="1283"/>
        <v>RKL</v>
      </c>
    </row>
    <row r="1288" spans="56:61" hidden="1" x14ac:dyDescent="0.3">
      <c r="BD1288" t="str">
        <f t="shared" si="1282"/>
        <v>RKLLAKESIDE UNIT</v>
      </c>
      <c r="BE1288" s="94" t="s">
        <v>3527</v>
      </c>
      <c r="BF1288" s="94" t="s">
        <v>3528</v>
      </c>
      <c r="BG1288" s="94" t="s">
        <v>3527</v>
      </c>
      <c r="BH1288" s="94" t="s">
        <v>3528</v>
      </c>
      <c r="BI1288" s="94" t="str">
        <f t="shared" si="1283"/>
        <v>RKL</v>
      </c>
    </row>
    <row r="1289" spans="56:61" hidden="1" x14ac:dyDescent="0.3">
      <c r="BD1289" t="str">
        <f t="shared" si="1282"/>
        <v>RKLLIMES</v>
      </c>
      <c r="BE1289" s="94" t="s">
        <v>3535</v>
      </c>
      <c r="BF1289" s="94" t="s">
        <v>3536</v>
      </c>
      <c r="BG1289" s="94" t="s">
        <v>3535</v>
      </c>
      <c r="BH1289" s="94" t="s">
        <v>3536</v>
      </c>
      <c r="BI1289" s="94" t="str">
        <f t="shared" si="1283"/>
        <v>RKL</v>
      </c>
    </row>
    <row r="1290" spans="56:61" hidden="1" x14ac:dyDescent="0.3">
      <c r="BD1290" t="str">
        <f t="shared" si="1282"/>
        <v>RKLLOCAL SECURE UNIT</v>
      </c>
      <c r="BE1290" s="94" t="s">
        <v>3541</v>
      </c>
      <c r="BF1290" s="94" t="s">
        <v>3542</v>
      </c>
      <c r="BG1290" s="94" t="s">
        <v>3541</v>
      </c>
      <c r="BH1290" s="94" t="s">
        <v>3542</v>
      </c>
      <c r="BI1290" s="94" t="str">
        <f t="shared" si="1283"/>
        <v>RKL</v>
      </c>
    </row>
    <row r="1291" spans="56:61" hidden="1" x14ac:dyDescent="0.3">
      <c r="BD1291" t="str">
        <f t="shared" si="1282"/>
        <v>RKLMANOR GATE</v>
      </c>
      <c r="BE1291" s="94" t="s">
        <v>3537</v>
      </c>
      <c r="BF1291" s="94" t="s">
        <v>3538</v>
      </c>
      <c r="BG1291" s="94" t="s">
        <v>3537</v>
      </c>
      <c r="BH1291" s="94" t="s">
        <v>3538</v>
      </c>
      <c r="BI1291" s="94" t="str">
        <f t="shared" si="1283"/>
        <v>RKL</v>
      </c>
    </row>
    <row r="1292" spans="56:61" hidden="1" x14ac:dyDescent="0.3">
      <c r="BD1292" t="str">
        <f t="shared" si="1282"/>
        <v>RKLOLDER PEOPLES DAY HOSPITAL</v>
      </c>
      <c r="BE1292" s="94" t="s">
        <v>3547</v>
      </c>
      <c r="BF1292" s="94" t="s">
        <v>3548</v>
      </c>
      <c r="BG1292" s="94" t="s">
        <v>3547</v>
      </c>
      <c r="BH1292" s="94" t="s">
        <v>3548</v>
      </c>
      <c r="BI1292" s="94" t="str">
        <f t="shared" si="1283"/>
        <v>RKL</v>
      </c>
    </row>
    <row r="1293" spans="56:61" hidden="1" x14ac:dyDescent="0.3">
      <c r="BD1293" t="str">
        <f t="shared" si="1282"/>
        <v>RKLPENNY SANGHAM DAY HOSPITAL</v>
      </c>
      <c r="BE1293" s="94" t="s">
        <v>3563</v>
      </c>
      <c r="BF1293" s="94" t="s">
        <v>3564</v>
      </c>
      <c r="BG1293" s="94" t="s">
        <v>3563</v>
      </c>
      <c r="BH1293" s="94" t="s">
        <v>3564</v>
      </c>
      <c r="BI1293" s="94" t="str">
        <f t="shared" si="1283"/>
        <v>RKL</v>
      </c>
    </row>
    <row r="1294" spans="56:61" hidden="1" x14ac:dyDescent="0.3">
      <c r="BD1294" t="str">
        <f t="shared" si="1282"/>
        <v>RKLRICHFORD GATE</v>
      </c>
      <c r="BE1294" s="94" t="s">
        <v>3525</v>
      </c>
      <c r="BF1294" s="94" t="s">
        <v>3526</v>
      </c>
      <c r="BG1294" s="94" t="s">
        <v>3525</v>
      </c>
      <c r="BH1294" s="94" t="s">
        <v>3526</v>
      </c>
      <c r="BI1294" s="94" t="str">
        <f t="shared" si="1283"/>
        <v>RKL</v>
      </c>
    </row>
    <row r="1295" spans="56:61" hidden="1" x14ac:dyDescent="0.3">
      <c r="BD1295" t="str">
        <f t="shared" si="1282"/>
        <v>RKLRISE AOT EALING</v>
      </c>
      <c r="BE1295" s="94" t="s">
        <v>3539</v>
      </c>
      <c r="BF1295" s="94" t="s">
        <v>3540</v>
      </c>
      <c r="BG1295" s="94" t="s">
        <v>3539</v>
      </c>
      <c r="BH1295" s="94" t="s">
        <v>3540</v>
      </c>
      <c r="BI1295" s="94" t="str">
        <f t="shared" si="1283"/>
        <v>RKL</v>
      </c>
    </row>
    <row r="1296" spans="56:61" hidden="1" x14ac:dyDescent="0.3">
      <c r="BD1296" t="str">
        <f t="shared" si="1282"/>
        <v>RKLSOUTHALL-NORWOOD MHRC</v>
      </c>
      <c r="BE1296" s="94" t="s">
        <v>3533</v>
      </c>
      <c r="BF1296" s="94" t="s">
        <v>3534</v>
      </c>
      <c r="BG1296" s="94" t="s">
        <v>3533</v>
      </c>
      <c r="BH1296" s="94" t="s">
        <v>3534</v>
      </c>
      <c r="BI1296" s="94" t="str">
        <f t="shared" si="1283"/>
        <v>RKL</v>
      </c>
    </row>
    <row r="1297" spans="56:61" hidden="1" x14ac:dyDescent="0.3">
      <c r="BD1297" t="str">
        <f t="shared" si="1282"/>
        <v>RKLST BERNARD'S WING</v>
      </c>
      <c r="BE1297" s="94" t="s">
        <v>3577</v>
      </c>
      <c r="BF1297" s="94" t="s">
        <v>3578</v>
      </c>
      <c r="BG1297" s="94" t="s">
        <v>3577</v>
      </c>
      <c r="BH1297" s="94" t="s">
        <v>3578</v>
      </c>
      <c r="BI1297" s="94" t="str">
        <f t="shared" si="1283"/>
        <v>RKL</v>
      </c>
    </row>
    <row r="1298" spans="56:61" hidden="1" x14ac:dyDescent="0.3">
      <c r="BD1298" t="str">
        <f t="shared" si="1282"/>
        <v>RKLST VINCENTS</v>
      </c>
      <c r="BE1298" s="94" t="s">
        <v>3585</v>
      </c>
      <c r="BF1298" s="94" t="s">
        <v>3586</v>
      </c>
      <c r="BG1298" s="94" t="s">
        <v>3585</v>
      </c>
      <c r="BH1298" s="94" t="s">
        <v>3586</v>
      </c>
      <c r="BI1298" s="94" t="str">
        <f t="shared" si="1283"/>
        <v>RKL</v>
      </c>
    </row>
    <row r="1299" spans="56:61" hidden="1" x14ac:dyDescent="0.3">
      <c r="BD1299" t="str">
        <f t="shared" si="1282"/>
        <v>RKLTHAMES LODGE</v>
      </c>
      <c r="BE1299" s="94" t="s">
        <v>10067</v>
      </c>
      <c r="BF1299" s="94" t="s">
        <v>10068</v>
      </c>
      <c r="BG1299" s="94" t="s">
        <v>10067</v>
      </c>
      <c r="BH1299" s="94" t="s">
        <v>10068</v>
      </c>
      <c r="BI1299" s="94" t="str">
        <f t="shared" si="1283"/>
        <v>RKL</v>
      </c>
    </row>
    <row r="1300" spans="56:61" hidden="1" x14ac:dyDescent="0.3">
      <c r="BD1300" t="str">
        <f t="shared" si="1282"/>
        <v>RKLTHE LIMES</v>
      </c>
      <c r="BE1300" s="94" t="s">
        <v>3575</v>
      </c>
      <c r="BF1300" s="94" t="s">
        <v>3576</v>
      </c>
      <c r="BG1300" s="94" t="s">
        <v>3575</v>
      </c>
      <c r="BH1300" s="94" t="s">
        <v>3576</v>
      </c>
      <c r="BI1300" s="94" t="str">
        <f t="shared" si="1283"/>
        <v>RKL</v>
      </c>
    </row>
    <row r="1301" spans="56:61" hidden="1" x14ac:dyDescent="0.3">
      <c r="BD1301" t="str">
        <f t="shared" si="1282"/>
        <v>RKLTHREE BRIDGES REGIONAL SECURE UNIT</v>
      </c>
      <c r="BE1301" s="94" t="s">
        <v>3579</v>
      </c>
      <c r="BF1301" s="94" t="s">
        <v>3580</v>
      </c>
      <c r="BG1301" s="94" t="s">
        <v>3579</v>
      </c>
      <c r="BH1301" s="94" t="s">
        <v>3580</v>
      </c>
      <c r="BI1301" s="94" t="str">
        <f t="shared" si="1283"/>
        <v>RKL</v>
      </c>
    </row>
    <row r="1302" spans="56:61" hidden="1" x14ac:dyDescent="0.3">
      <c r="BD1302" t="str">
        <f t="shared" si="1282"/>
        <v>RL1ROBERT JONES AND AGNES HUNT ORTHOPAEDIC HOSPITAL</v>
      </c>
      <c r="BE1302" s="94" t="s">
        <v>911</v>
      </c>
      <c r="BF1302" s="94" t="s">
        <v>9241</v>
      </c>
      <c r="BG1302" s="94" t="s">
        <v>911</v>
      </c>
      <c r="BH1302" s="94" t="s">
        <v>9241</v>
      </c>
      <c r="BI1302" s="94" t="str">
        <f t="shared" si="1283"/>
        <v>RL1</v>
      </c>
    </row>
    <row r="1303" spans="56:61" hidden="1" x14ac:dyDescent="0.3">
      <c r="BD1303" t="str">
        <f t="shared" si="1282"/>
        <v>RL4BLAKENALL VILLAGE CENTRE</v>
      </c>
      <c r="BE1303" s="94" t="s">
        <v>912</v>
      </c>
      <c r="BF1303" s="94" t="s">
        <v>9242</v>
      </c>
      <c r="BG1303" s="94" t="s">
        <v>912</v>
      </c>
      <c r="BH1303" s="94" t="s">
        <v>9242</v>
      </c>
      <c r="BI1303" s="94" t="str">
        <f t="shared" si="1283"/>
        <v>RL4</v>
      </c>
    </row>
    <row r="1304" spans="56:61" hidden="1" x14ac:dyDescent="0.3">
      <c r="BD1304" t="str">
        <f t="shared" si="1282"/>
        <v>RL4CANNOCK CHASE HOSPITAL</v>
      </c>
      <c r="BE1304" s="101" t="s">
        <v>9923</v>
      </c>
      <c r="BF1304" s="101" t="s">
        <v>2620</v>
      </c>
      <c r="BG1304" s="101" t="s">
        <v>9923</v>
      </c>
      <c r="BH1304" s="101" t="s">
        <v>2620</v>
      </c>
      <c r="BI1304" s="94" t="str">
        <f t="shared" si="1283"/>
        <v>RL4</v>
      </c>
    </row>
    <row r="1305" spans="56:61" ht="12.75" hidden="1" customHeight="1" x14ac:dyDescent="0.3">
      <c r="BD1305" t="str">
        <f t="shared" si="1282"/>
        <v>RL4HOLLY HALL CLINIC</v>
      </c>
      <c r="BE1305" s="94" t="s">
        <v>913</v>
      </c>
      <c r="BF1305" s="94" t="s">
        <v>9243</v>
      </c>
      <c r="BG1305" s="94" t="s">
        <v>913</v>
      </c>
      <c r="BH1305" s="94" t="s">
        <v>9243</v>
      </c>
      <c r="BI1305" s="94" t="str">
        <f t="shared" si="1283"/>
        <v>RL4</v>
      </c>
    </row>
    <row r="1306" spans="56:61" hidden="1" x14ac:dyDescent="0.3">
      <c r="BD1306" t="str">
        <f t="shared" si="1282"/>
        <v>RL4NEW CROSS HOSPITAL</v>
      </c>
      <c r="BE1306" s="94" t="s">
        <v>914</v>
      </c>
      <c r="BF1306" s="94" t="s">
        <v>2219</v>
      </c>
      <c r="BG1306" s="94" t="s">
        <v>914</v>
      </c>
      <c r="BH1306" s="94" t="s">
        <v>2219</v>
      </c>
      <c r="BI1306" s="94" t="str">
        <f t="shared" si="1283"/>
        <v>RL4</v>
      </c>
    </row>
    <row r="1307" spans="56:61" hidden="1" x14ac:dyDescent="0.3">
      <c r="BD1307" t="str">
        <f t="shared" si="1282"/>
        <v>RL4STAFFORD HOSPITAL</v>
      </c>
      <c r="BE1307" s="101" t="s">
        <v>9922</v>
      </c>
      <c r="BF1307" s="101" t="s">
        <v>9213</v>
      </c>
      <c r="BG1307" s="101" t="s">
        <v>9922</v>
      </c>
      <c r="BH1307" s="101" t="s">
        <v>9213</v>
      </c>
      <c r="BI1307" s="94" t="str">
        <f t="shared" si="1283"/>
        <v>RL4</v>
      </c>
    </row>
    <row r="1308" spans="56:61" hidden="1" x14ac:dyDescent="0.3">
      <c r="BD1308" t="str">
        <f t="shared" si="1282"/>
        <v>RL4THE PHOENIX HEALTH CENTRE</v>
      </c>
      <c r="BE1308" s="94" t="s">
        <v>632</v>
      </c>
      <c r="BF1308" s="94" t="s">
        <v>9244</v>
      </c>
      <c r="BG1308" s="94" t="s">
        <v>632</v>
      </c>
      <c r="BH1308" s="94" t="s">
        <v>9244</v>
      </c>
      <c r="BI1308" s="94" t="str">
        <f t="shared" si="1283"/>
        <v>RL4</v>
      </c>
    </row>
    <row r="1309" spans="56:61" hidden="1" x14ac:dyDescent="0.3">
      <c r="BD1309" t="str">
        <f t="shared" si="1282"/>
        <v>RL4THE ROYAL HOSPITAL (WOLVERHAMPTON)</v>
      </c>
      <c r="BE1309" s="94" t="s">
        <v>633</v>
      </c>
      <c r="BF1309" s="94" t="s">
        <v>9245</v>
      </c>
      <c r="BG1309" s="94" t="s">
        <v>633</v>
      </c>
      <c r="BH1309" s="94" t="s">
        <v>9245</v>
      </c>
      <c r="BI1309" s="94" t="str">
        <f t="shared" si="1283"/>
        <v>RL4</v>
      </c>
    </row>
    <row r="1310" spans="56:61" hidden="1" x14ac:dyDescent="0.3">
      <c r="BD1310" t="str">
        <f t="shared" si="1282"/>
        <v>RL4WOLVERHAMPTON AND MIDLAND EYE INFIRMARY</v>
      </c>
      <c r="BE1310" s="94" t="s">
        <v>634</v>
      </c>
      <c r="BF1310" s="94" t="s">
        <v>9246</v>
      </c>
      <c r="BG1310" s="94" t="s">
        <v>634</v>
      </c>
      <c r="BH1310" s="94" t="s">
        <v>9246</v>
      </c>
      <c r="BI1310" s="94" t="str">
        <f t="shared" si="1283"/>
        <v>RL4</v>
      </c>
    </row>
    <row r="1311" spans="56:61" hidden="1" x14ac:dyDescent="0.3">
      <c r="BD1311" t="str">
        <f t="shared" ref="BD1311" si="1284">CONCATENATE(LEFT(BE1311, 3),BF1311)</f>
        <v>RL4WEST PARK HOSPITAL</v>
      </c>
      <c r="BE1311" s="94" t="s">
        <v>10309</v>
      </c>
      <c r="BF1311" s="94" t="s">
        <v>6359</v>
      </c>
      <c r="BG1311" s="94" t="s">
        <v>10308</v>
      </c>
      <c r="BH1311" s="94" t="s">
        <v>6359</v>
      </c>
      <c r="BI1311" s="94" t="str">
        <f t="shared" ref="BI1311" si="1285">LEFT(BG1311,3)</f>
        <v>RL4</v>
      </c>
    </row>
    <row r="1312" spans="56:61" hidden="1" x14ac:dyDescent="0.3">
      <c r="BD1312" t="str">
        <f t="shared" si="1282"/>
        <v>RLNRYHOPE GENERAL HOSPITAL</v>
      </c>
      <c r="BE1312" s="94" t="s">
        <v>635</v>
      </c>
      <c r="BF1312" s="94" t="s">
        <v>9247</v>
      </c>
      <c r="BG1312" s="94" t="s">
        <v>635</v>
      </c>
      <c r="BH1312" s="94" t="s">
        <v>9247</v>
      </c>
      <c r="BI1312" s="94" t="str">
        <f t="shared" si="1283"/>
        <v>RLN</v>
      </c>
    </row>
    <row r="1313" spans="56:61" hidden="1" x14ac:dyDescent="0.3">
      <c r="BD1313" t="str">
        <f t="shared" si="1282"/>
        <v>RLNSOUTH TYNESIDE DISTRICT HOSPITAL</v>
      </c>
      <c r="BE1313" s="94" t="s">
        <v>8698</v>
      </c>
      <c r="BF1313" s="94" t="s">
        <v>8699</v>
      </c>
      <c r="BG1313" s="94" t="s">
        <v>8698</v>
      </c>
      <c r="BH1313" s="94" t="s">
        <v>8699</v>
      </c>
      <c r="BI1313" s="94" t="str">
        <f t="shared" si="1283"/>
        <v>RLN</v>
      </c>
    </row>
    <row r="1314" spans="56:61" hidden="1" x14ac:dyDescent="0.3">
      <c r="BD1314" t="str">
        <f t="shared" si="1282"/>
        <v>RLNSUNDERLAND EYE INFIRMARY</v>
      </c>
      <c r="BE1314" s="94" t="s">
        <v>636</v>
      </c>
      <c r="BF1314" s="94" t="s">
        <v>6611</v>
      </c>
      <c r="BG1314" s="94" t="s">
        <v>636</v>
      </c>
      <c r="BH1314" s="94" t="s">
        <v>6611</v>
      </c>
      <c r="BI1314" s="94" t="str">
        <f t="shared" si="1283"/>
        <v>RLN</v>
      </c>
    </row>
    <row r="1315" spans="56:61" hidden="1" x14ac:dyDescent="0.3">
      <c r="BD1315" t="str">
        <f t="shared" si="1282"/>
        <v>RLNSUNDERLAND ROYAL HOSPITAL</v>
      </c>
      <c r="BE1315" s="94" t="s">
        <v>637</v>
      </c>
      <c r="BF1315" s="94" t="s">
        <v>6615</v>
      </c>
      <c r="BG1315" s="94" t="s">
        <v>637</v>
      </c>
      <c r="BH1315" s="94" t="s">
        <v>6615</v>
      </c>
      <c r="BI1315" s="94" t="str">
        <f t="shared" si="1283"/>
        <v>RLN</v>
      </c>
    </row>
    <row r="1316" spans="56:61" hidden="1" x14ac:dyDescent="0.3">
      <c r="BD1316" t="str">
        <f t="shared" si="1282"/>
        <v>RLNUNIVERSITY HOSPITAL OF NORTH DURHAM</v>
      </c>
      <c r="BE1316" s="94" t="s">
        <v>8700</v>
      </c>
      <c r="BF1316" s="94" t="s">
        <v>6321</v>
      </c>
      <c r="BG1316" s="94" t="s">
        <v>8700</v>
      </c>
      <c r="BH1316" s="94" t="s">
        <v>6321</v>
      </c>
      <c r="BI1316" s="94" t="str">
        <f t="shared" si="1283"/>
        <v>RLN</v>
      </c>
    </row>
    <row r="1317" spans="56:61" hidden="1" x14ac:dyDescent="0.3">
      <c r="BD1317" t="str">
        <f t="shared" si="1282"/>
        <v>RLQHEREFORD COUNTY HOSPITAL</v>
      </c>
      <c r="BE1317" s="94" t="s">
        <v>638</v>
      </c>
      <c r="BF1317" s="94" t="s">
        <v>4577</v>
      </c>
      <c r="BG1317" s="94" t="s">
        <v>638</v>
      </c>
      <c r="BH1317" s="94" t="s">
        <v>4577</v>
      </c>
      <c r="BI1317" s="94" t="str">
        <f t="shared" si="1283"/>
        <v>RLQ</v>
      </c>
    </row>
    <row r="1318" spans="56:61" hidden="1" x14ac:dyDescent="0.3">
      <c r="BD1318" t="str">
        <f t="shared" si="1282"/>
        <v>RLTCOVENTRY AND WARWICKS HOSPITAL FACILITIES</v>
      </c>
      <c r="BE1318" s="94" t="s">
        <v>639</v>
      </c>
      <c r="BF1318" s="94" t="s">
        <v>9248</v>
      </c>
      <c r="BG1318" s="94" t="s">
        <v>639</v>
      </c>
      <c r="BH1318" s="94" t="s">
        <v>9248</v>
      </c>
      <c r="BI1318" s="94" t="str">
        <f t="shared" si="1283"/>
        <v>RLT</v>
      </c>
    </row>
    <row r="1319" spans="56:61" hidden="1" x14ac:dyDescent="0.3">
      <c r="BD1319" t="str">
        <f t="shared" si="1282"/>
        <v>RLTGEORGE ELIOT HOSPITAL - ACUTE SERVICES</v>
      </c>
      <c r="BE1319" s="94" t="s">
        <v>113</v>
      </c>
      <c r="BF1319" s="94" t="s">
        <v>9249</v>
      </c>
      <c r="BG1319" s="94" t="s">
        <v>113</v>
      </c>
      <c r="BH1319" s="94" t="s">
        <v>9249</v>
      </c>
      <c r="BI1319" s="94" t="str">
        <f t="shared" si="1283"/>
        <v>RLT</v>
      </c>
    </row>
    <row r="1320" spans="56:61" hidden="1" x14ac:dyDescent="0.3">
      <c r="BD1320" t="str">
        <f t="shared" si="1282"/>
        <v>RLTHINCKLEY AND DISTRICT HOSPITAL</v>
      </c>
      <c r="BE1320" s="94" t="s">
        <v>114</v>
      </c>
      <c r="BF1320" s="94" t="s">
        <v>4412</v>
      </c>
      <c r="BG1320" s="94" t="s">
        <v>114</v>
      </c>
      <c r="BH1320" s="94" t="s">
        <v>4412</v>
      </c>
      <c r="BI1320" s="94" t="str">
        <f t="shared" si="1283"/>
        <v>RLT</v>
      </c>
    </row>
    <row r="1321" spans="56:61" hidden="1" x14ac:dyDescent="0.3">
      <c r="BD1321" t="str">
        <f t="shared" si="1282"/>
        <v>RLUBIRMINGHAM WOMEN'S HOSPITAL</v>
      </c>
      <c r="BE1321" s="94" t="s">
        <v>115</v>
      </c>
      <c r="BF1321" s="94" t="s">
        <v>9250</v>
      </c>
      <c r="BG1321" s="94" t="s">
        <v>115</v>
      </c>
      <c r="BH1321" s="94" t="s">
        <v>9250</v>
      </c>
      <c r="BI1321" s="94" t="str">
        <f t="shared" si="1283"/>
        <v>RLU</v>
      </c>
    </row>
    <row r="1322" spans="56:61" hidden="1" x14ac:dyDescent="0.3">
      <c r="BD1322" t="str">
        <f t="shared" si="1282"/>
        <v>RLYBRADWELL HOSPITAL- MENTAL HEALTH</v>
      </c>
      <c r="BE1322" s="94" t="s">
        <v>3598</v>
      </c>
      <c r="BF1322" s="94" t="s">
        <v>3599</v>
      </c>
      <c r="BG1322" s="94" t="s">
        <v>3598</v>
      </c>
      <c r="BH1322" s="94" t="s">
        <v>3599</v>
      </c>
      <c r="BI1322" s="94" t="str">
        <f t="shared" si="1283"/>
        <v>RLY</v>
      </c>
    </row>
    <row r="1323" spans="56:61" hidden="1" x14ac:dyDescent="0.3">
      <c r="BD1323" t="str">
        <f t="shared" si="1282"/>
        <v>RLYBUCKNALL HOSPITAL</v>
      </c>
      <c r="BE1323" s="94" t="s">
        <v>3595</v>
      </c>
      <c r="BF1323" s="94" t="s">
        <v>2632</v>
      </c>
      <c r="BG1323" s="94" t="s">
        <v>3595</v>
      </c>
      <c r="BH1323" s="94" t="s">
        <v>2632</v>
      </c>
      <c r="BI1323" s="94" t="str">
        <f t="shared" si="1283"/>
        <v>RLY</v>
      </c>
    </row>
    <row r="1324" spans="56:61" hidden="1" x14ac:dyDescent="0.3">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3">
      <c r="BD1325" t="str">
        <f t="shared" si="1282"/>
        <v>RLYCHEBSEY CLOSE</v>
      </c>
      <c r="BE1325" s="94" t="s">
        <v>8771</v>
      </c>
      <c r="BF1325" s="94" t="s">
        <v>8772</v>
      </c>
      <c r="BG1325" s="94" t="s">
        <v>8771</v>
      </c>
      <c r="BH1325" s="94" t="s">
        <v>8772</v>
      </c>
      <c r="BI1325" s="94" t="str">
        <f t="shared" si="1283"/>
        <v>RLY</v>
      </c>
    </row>
    <row r="1326" spans="56:61" hidden="1" x14ac:dyDescent="0.3">
      <c r="BD1326" t="str">
        <f t="shared" si="1282"/>
        <v>RLYCHILD PROTECTION</v>
      </c>
      <c r="BE1326" s="94" t="s">
        <v>3616</v>
      </c>
      <c r="BF1326" s="94" t="s">
        <v>3617</v>
      </c>
      <c r="BG1326" s="94" t="s">
        <v>3616</v>
      </c>
      <c r="BH1326" s="94" t="s">
        <v>3617</v>
      </c>
      <c r="BI1326" s="94" t="str">
        <f t="shared" si="1283"/>
        <v>RLY</v>
      </c>
    </row>
    <row r="1327" spans="56:61" hidden="1" x14ac:dyDescent="0.3">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3">
      <c r="BD1328" t="str">
        <f t="shared" si="1282"/>
        <v>RLYDARWIN CENTRE</v>
      </c>
      <c r="BE1328" s="94" t="s">
        <v>8773</v>
      </c>
      <c r="BF1328" s="94" t="s">
        <v>8774</v>
      </c>
      <c r="BG1328" s="94" t="s">
        <v>8773</v>
      </c>
      <c r="BH1328" s="94" t="s">
        <v>8774</v>
      </c>
      <c r="BI1328" s="94" t="str">
        <f t="shared" si="1283"/>
        <v>RLY</v>
      </c>
    </row>
    <row r="1329" spans="56:61" hidden="1" x14ac:dyDescent="0.3">
      <c r="BD1329" t="str">
        <f t="shared" si="1282"/>
        <v>RLYDRAGON SQUARE COMMUNITY UNIT</v>
      </c>
      <c r="BE1329" s="94" t="s">
        <v>3606</v>
      </c>
      <c r="BF1329" s="94" t="s">
        <v>3607</v>
      </c>
      <c r="BG1329" s="94" t="s">
        <v>3606</v>
      </c>
      <c r="BH1329" s="94" t="s">
        <v>3607</v>
      </c>
      <c r="BI1329" s="94" t="str">
        <f t="shared" si="1283"/>
        <v>RLY</v>
      </c>
    </row>
    <row r="1330" spans="56:61" hidden="1" x14ac:dyDescent="0.3">
      <c r="BD1330" t="str">
        <f t="shared" si="1282"/>
        <v>RLYELVDON</v>
      </c>
      <c r="BE1330" s="94" t="s">
        <v>3612</v>
      </c>
      <c r="BF1330" s="94" t="s">
        <v>3613</v>
      </c>
      <c r="BG1330" s="94" t="s">
        <v>3612</v>
      </c>
      <c r="BH1330" s="94" t="s">
        <v>3613</v>
      </c>
      <c r="BI1330" s="94" t="str">
        <f t="shared" si="1283"/>
        <v>RLY</v>
      </c>
    </row>
    <row r="1331" spans="56:61" hidden="1" x14ac:dyDescent="0.3">
      <c r="BD1331" t="str">
        <f t="shared" si="1282"/>
        <v>RLYESTATES DEPARTMENT</v>
      </c>
      <c r="BE1331" s="94" t="s">
        <v>3608</v>
      </c>
      <c r="BF1331" s="94" t="s">
        <v>3609</v>
      </c>
      <c r="BG1331" s="94" t="s">
        <v>3608</v>
      </c>
      <c r="BH1331" s="94" t="s">
        <v>3609</v>
      </c>
      <c r="BI1331" s="94" t="str">
        <f t="shared" si="1283"/>
        <v>RLY</v>
      </c>
    </row>
    <row r="1332" spans="56:61" hidden="1" x14ac:dyDescent="0.3">
      <c r="BD1332" t="str">
        <f t="shared" si="1282"/>
        <v>RLYFLORENCE HOUSE</v>
      </c>
      <c r="BE1332" s="94" t="s">
        <v>8775</v>
      </c>
      <c r="BF1332" s="94" t="s">
        <v>8776</v>
      </c>
      <c r="BG1332" s="94" t="s">
        <v>8775</v>
      </c>
      <c r="BH1332" s="94" t="s">
        <v>8776</v>
      </c>
      <c r="BI1332" s="94" t="str">
        <f t="shared" si="1283"/>
        <v>RLY</v>
      </c>
    </row>
    <row r="1333" spans="56:61" hidden="1" x14ac:dyDescent="0.3">
      <c r="BD1333" t="str">
        <f t="shared" si="1282"/>
        <v>RLYFOX HOLLOW &amp; MEADOW VIEW</v>
      </c>
      <c r="BE1333" s="94" t="s">
        <v>3602</v>
      </c>
      <c r="BF1333" s="94" t="s">
        <v>3603</v>
      </c>
      <c r="BG1333" s="94" t="s">
        <v>3602</v>
      </c>
      <c r="BH1333" s="94" t="s">
        <v>3603</v>
      </c>
      <c r="BI1333" s="94" t="str">
        <f t="shared" si="1283"/>
        <v>RLY</v>
      </c>
    </row>
    <row r="1334" spans="56:61" hidden="1" x14ac:dyDescent="0.3">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3">
      <c r="BD1335" t="str">
        <f t="shared" si="1286"/>
        <v>RLYHEALTH RECORDS DEPARTMENT</v>
      </c>
      <c r="BE1335" s="94" t="s">
        <v>3604</v>
      </c>
      <c r="BF1335" s="94" t="s">
        <v>3605</v>
      </c>
      <c r="BG1335" s="94" t="s">
        <v>3604</v>
      </c>
      <c r="BH1335" s="94" t="s">
        <v>3605</v>
      </c>
      <c r="BI1335" s="94" t="str">
        <f t="shared" si="1287"/>
        <v>RLY</v>
      </c>
    </row>
    <row r="1336" spans="56:61" hidden="1" x14ac:dyDescent="0.3">
      <c r="BD1336" t="str">
        <f t="shared" si="1286"/>
        <v>RLYI.T. DEPARTMENT</v>
      </c>
      <c r="BE1336" s="94" t="s">
        <v>3610</v>
      </c>
      <c r="BF1336" s="94" t="s">
        <v>3611</v>
      </c>
      <c r="BG1336" s="94" t="s">
        <v>3610</v>
      </c>
      <c r="BH1336" s="94" t="s">
        <v>3611</v>
      </c>
      <c r="BI1336" s="94" t="str">
        <f t="shared" si="1287"/>
        <v>RLY</v>
      </c>
    </row>
    <row r="1337" spans="56:61" hidden="1" x14ac:dyDescent="0.3">
      <c r="BD1337" t="str">
        <f t="shared" si="1286"/>
        <v>RLYKNIVEDON HALL</v>
      </c>
      <c r="BE1337" s="94" t="s">
        <v>3620</v>
      </c>
      <c r="BF1337" s="94" t="s">
        <v>3621</v>
      </c>
      <c r="BG1337" s="94" t="s">
        <v>3620</v>
      </c>
      <c r="BH1337" s="94" t="s">
        <v>3621</v>
      </c>
      <c r="BI1337" s="94" t="str">
        <f t="shared" si="1287"/>
        <v>RLY</v>
      </c>
    </row>
    <row r="1338" spans="56:61" hidden="1" x14ac:dyDescent="0.3">
      <c r="BD1338" t="str">
        <f t="shared" si="1286"/>
        <v>RLYLONGTON HOSPITAL- MENTAL HEALTH</v>
      </c>
      <c r="BE1338" s="94" t="s">
        <v>3593</v>
      </c>
      <c r="BF1338" s="94" t="s">
        <v>3594</v>
      </c>
      <c r="BG1338" s="94" t="s">
        <v>3593</v>
      </c>
      <c r="BH1338" s="94" t="s">
        <v>3594</v>
      </c>
      <c r="BI1338" s="94" t="str">
        <f t="shared" si="1287"/>
        <v>RLY</v>
      </c>
    </row>
    <row r="1339" spans="56:61" hidden="1" x14ac:dyDescent="0.3">
      <c r="BD1339" t="str">
        <f t="shared" si="1286"/>
        <v>RLYMEDICAL INSTITUTE</v>
      </c>
      <c r="BE1339" s="94" t="s">
        <v>3622</v>
      </c>
      <c r="BF1339" s="94" t="s">
        <v>3623</v>
      </c>
      <c r="BG1339" s="94" t="s">
        <v>3622</v>
      </c>
      <c r="BH1339" s="94" t="s">
        <v>3623</v>
      </c>
      <c r="BI1339" s="94" t="str">
        <f t="shared" si="1287"/>
        <v>RLY</v>
      </c>
    </row>
    <row r="1340" spans="56:61" hidden="1" x14ac:dyDescent="0.3">
      <c r="BD1340" t="str">
        <f t="shared" si="1286"/>
        <v>RLYNEUROPSYCHIATRY</v>
      </c>
      <c r="BE1340" s="94" t="s">
        <v>3600</v>
      </c>
      <c r="BF1340" s="94" t="s">
        <v>3601</v>
      </c>
      <c r="BG1340" s="94" t="s">
        <v>3600</v>
      </c>
      <c r="BH1340" s="94" t="s">
        <v>3601</v>
      </c>
      <c r="BI1340" s="94" t="str">
        <f t="shared" si="1287"/>
        <v>RLY</v>
      </c>
    </row>
    <row r="1341" spans="56:61" hidden="1" x14ac:dyDescent="0.3">
      <c r="BD1341" t="str">
        <f t="shared" si="1286"/>
        <v>RLYPARENT &amp; BABY UNIT</v>
      </c>
      <c r="BE1341" s="94" t="s">
        <v>3626</v>
      </c>
      <c r="BF1341" s="94" t="s">
        <v>3627</v>
      </c>
      <c r="BG1341" s="94" t="s">
        <v>3626</v>
      </c>
      <c r="BH1341" s="94" t="s">
        <v>3627</v>
      </c>
      <c r="BI1341" s="94" t="str">
        <f t="shared" si="1287"/>
        <v>RLY</v>
      </c>
    </row>
    <row r="1342" spans="56:61" hidden="1" x14ac:dyDescent="0.3">
      <c r="BD1342" t="str">
        <f t="shared" si="1286"/>
        <v>RLYSUMMERS VIEW</v>
      </c>
      <c r="BE1342" s="94" t="s">
        <v>8777</v>
      </c>
      <c r="BF1342" s="94" t="s">
        <v>8778</v>
      </c>
      <c r="BG1342" s="94" t="s">
        <v>8777</v>
      </c>
      <c r="BH1342" s="94" t="s">
        <v>8778</v>
      </c>
      <c r="BI1342" s="94" t="str">
        <f t="shared" si="1287"/>
        <v>RLY</v>
      </c>
    </row>
    <row r="1343" spans="56:61" hidden="1" x14ac:dyDescent="0.3">
      <c r="BD1343" t="str">
        <f t="shared" si="1286"/>
        <v>RLYTHE HOLBORN</v>
      </c>
      <c r="BE1343" s="94" t="s">
        <v>3618</v>
      </c>
      <c r="BF1343" s="94" t="s">
        <v>3619</v>
      </c>
      <c r="BG1343" s="94" t="s">
        <v>3618</v>
      </c>
      <c r="BH1343" s="94" t="s">
        <v>3619</v>
      </c>
      <c r="BI1343" s="94" t="str">
        <f t="shared" si="1287"/>
        <v>RLY</v>
      </c>
    </row>
    <row r="1344" spans="56:61" hidden="1" x14ac:dyDescent="0.3">
      <c r="BD1344" t="str">
        <f t="shared" si="1286"/>
        <v>RLYUNIVERSITY HOSPITAL OF NORTH STAFFORDSHIRE</v>
      </c>
      <c r="BE1344" s="94" t="s">
        <v>3624</v>
      </c>
      <c r="BF1344" s="94" t="s">
        <v>3625</v>
      </c>
      <c r="BG1344" s="94" t="s">
        <v>3624</v>
      </c>
      <c r="BH1344" s="94" t="s">
        <v>3625</v>
      </c>
      <c r="BI1344" s="94" t="str">
        <f t="shared" si="1287"/>
        <v>RLY</v>
      </c>
    </row>
    <row r="1345" spans="56:61" hidden="1" x14ac:dyDescent="0.3">
      <c r="BD1345" t="str">
        <f t="shared" si="1286"/>
        <v>RM1CROMER HOSPITAL</v>
      </c>
      <c r="BE1345" s="94" t="s">
        <v>116</v>
      </c>
      <c r="BF1345" s="94" t="s">
        <v>2142</v>
      </c>
      <c r="BG1345" s="94" t="s">
        <v>116</v>
      </c>
      <c r="BH1345" s="94" t="s">
        <v>2142</v>
      </c>
      <c r="BI1345" s="94" t="str">
        <f t="shared" si="1287"/>
        <v>RM1</v>
      </c>
    </row>
    <row r="1346" spans="56:61" hidden="1" x14ac:dyDescent="0.3">
      <c r="BD1346" t="str">
        <f t="shared" si="1286"/>
        <v>RM1NORFOLK AND NORWICH UNIVERSITY HOSPITAL</v>
      </c>
      <c r="BE1346" s="94" t="s">
        <v>117</v>
      </c>
      <c r="BF1346" s="94" t="s">
        <v>2132</v>
      </c>
      <c r="BG1346" s="94" t="s">
        <v>117</v>
      </c>
      <c r="BH1346" s="94" t="s">
        <v>2132</v>
      </c>
      <c r="BI1346" s="94" t="str">
        <f t="shared" si="1287"/>
        <v>RM1</v>
      </c>
    </row>
    <row r="1347" spans="56:61" hidden="1" x14ac:dyDescent="0.3">
      <c r="BD1347" t="str">
        <f t="shared" si="1286"/>
        <v>RM3SALFORD ROYAL</v>
      </c>
      <c r="BE1347" s="94" t="s">
        <v>118</v>
      </c>
      <c r="BF1347" s="94" t="s">
        <v>9252</v>
      </c>
      <c r="BG1347" s="94" t="s">
        <v>118</v>
      </c>
      <c r="BH1347" s="94" t="s">
        <v>9252</v>
      </c>
      <c r="BI1347" s="94" t="str">
        <f t="shared" si="1287"/>
        <v>RM3</v>
      </c>
    </row>
    <row r="1348" spans="56:61" hidden="1" x14ac:dyDescent="0.3">
      <c r="BD1348" t="str">
        <f t="shared" si="1286"/>
        <v>RMCROYAL BOLTON HOSPITAL</v>
      </c>
      <c r="BE1348" s="94" t="s">
        <v>119</v>
      </c>
      <c r="BF1348" s="94" t="s">
        <v>9253</v>
      </c>
      <c r="BG1348" s="94" t="s">
        <v>119</v>
      </c>
      <c r="BH1348" s="94" t="s">
        <v>9253</v>
      </c>
      <c r="BI1348" s="94" t="str">
        <f t="shared" si="1287"/>
        <v>RMC</v>
      </c>
    </row>
    <row r="1349" spans="56:61" hidden="1" x14ac:dyDescent="0.3">
      <c r="BD1349" t="str">
        <f t="shared" si="1286"/>
        <v>RMPTAMESIDE GENERAL HOSPITAL</v>
      </c>
      <c r="BE1349" s="94" t="s">
        <v>120</v>
      </c>
      <c r="BF1349" s="94" t="s">
        <v>7150</v>
      </c>
      <c r="BG1349" s="94" t="s">
        <v>120</v>
      </c>
      <c r="BH1349" s="94" t="s">
        <v>7150</v>
      </c>
      <c r="BI1349" s="94" t="str">
        <f t="shared" si="1287"/>
        <v>RMP</v>
      </c>
    </row>
    <row r="1350" spans="56:61" hidden="1" x14ac:dyDescent="0.3">
      <c r="BD1350" t="str">
        <f t="shared" si="1286"/>
        <v>RMYAIREY CLOSE</v>
      </c>
      <c r="BE1350" s="94" t="s">
        <v>8528</v>
      </c>
      <c r="BF1350" s="94" t="s">
        <v>9254</v>
      </c>
      <c r="BG1350" s="94" t="s">
        <v>8528</v>
      </c>
      <c r="BH1350" s="94" t="s">
        <v>9254</v>
      </c>
      <c r="BI1350" s="94" t="str">
        <f t="shared" si="1287"/>
        <v>RMY</v>
      </c>
    </row>
    <row r="1351" spans="56:61" hidden="1" x14ac:dyDescent="0.3">
      <c r="BD1351" t="str">
        <f t="shared" si="1286"/>
        <v>RMYAIREY CLOSE - TIER 4 ADOLESCENT IN PATIENT UNIT</v>
      </c>
      <c r="BE1351" s="94" t="s">
        <v>8527</v>
      </c>
      <c r="BF1351" s="94" t="s">
        <v>9255</v>
      </c>
      <c r="BG1351" s="94" t="s">
        <v>8527</v>
      </c>
      <c r="BH1351" s="94" t="s">
        <v>9255</v>
      </c>
      <c r="BI1351" s="94" t="str">
        <f t="shared" si="1287"/>
        <v>RMY</v>
      </c>
    </row>
    <row r="1352" spans="56:61" hidden="1" x14ac:dyDescent="0.3">
      <c r="BD1352" t="str">
        <f t="shared" si="1286"/>
        <v>RMYBECCLES AND DISTRICT HOSPITAL</v>
      </c>
      <c r="BE1352" s="94" t="s">
        <v>2137</v>
      </c>
      <c r="BF1352" s="94" t="s">
        <v>2138</v>
      </c>
      <c r="BG1352" s="94" t="s">
        <v>2137</v>
      </c>
      <c r="BH1352" s="94" t="s">
        <v>2138</v>
      </c>
      <c r="BI1352" s="94" t="str">
        <f t="shared" si="1287"/>
        <v>RMY</v>
      </c>
    </row>
    <row r="1353" spans="56:61" hidden="1" x14ac:dyDescent="0.3">
      <c r="BD1353" t="str">
        <f t="shared" si="1286"/>
        <v>RMYBICKLEY DAY HOSPITAL</v>
      </c>
      <c r="BE1353" s="94" t="s">
        <v>2109</v>
      </c>
      <c r="BF1353" s="94" t="s">
        <v>2110</v>
      </c>
      <c r="BG1353" s="94" t="s">
        <v>2109</v>
      </c>
      <c r="BH1353" s="94" t="s">
        <v>2110</v>
      </c>
      <c r="BI1353" s="94" t="str">
        <f t="shared" si="1287"/>
        <v>RMY</v>
      </c>
    </row>
    <row r="1354" spans="56:61" hidden="1" x14ac:dyDescent="0.3">
      <c r="BD1354" t="str">
        <f t="shared" si="1286"/>
        <v>RMYCARLTON COURT</v>
      </c>
      <c r="BE1354" s="94" t="s">
        <v>8532</v>
      </c>
      <c r="BF1354" s="94" t="s">
        <v>9256</v>
      </c>
      <c r="BG1354" s="94" t="s">
        <v>8532</v>
      </c>
      <c r="BH1354" s="94" t="s">
        <v>9256</v>
      </c>
      <c r="BI1354" s="94" t="str">
        <f t="shared" si="1287"/>
        <v>RMY</v>
      </c>
    </row>
    <row r="1355" spans="56:61" hidden="1" x14ac:dyDescent="0.3">
      <c r="BD1355" t="str">
        <f t="shared" si="1286"/>
        <v>RMYCARROBRECK</v>
      </c>
      <c r="BE1355" s="94" t="s">
        <v>2115</v>
      </c>
      <c r="BF1355" s="94" t="s">
        <v>2116</v>
      </c>
      <c r="BG1355" s="94" t="s">
        <v>2115</v>
      </c>
      <c r="BH1355" s="94" t="s">
        <v>2116</v>
      </c>
      <c r="BI1355" s="94" t="str">
        <f t="shared" si="1287"/>
        <v>RMY</v>
      </c>
    </row>
    <row r="1356" spans="56:61" hidden="1" x14ac:dyDescent="0.3">
      <c r="BD1356" t="str">
        <f t="shared" si="1286"/>
        <v>RMYCHILTON HOUSES</v>
      </c>
      <c r="BE1356" s="101" t="s">
        <v>9936</v>
      </c>
      <c r="BF1356" s="101" t="s">
        <v>9937</v>
      </c>
      <c r="BG1356" s="101" t="s">
        <v>9936</v>
      </c>
      <c r="BH1356" s="101" t="s">
        <v>9937</v>
      </c>
      <c r="BI1356" s="94" t="str">
        <f t="shared" si="1287"/>
        <v>RMY</v>
      </c>
    </row>
    <row r="1357" spans="56:61" hidden="1" x14ac:dyDescent="0.3">
      <c r="BD1357" t="str">
        <f t="shared" si="1286"/>
        <v>RMYCOLEGATE</v>
      </c>
      <c r="BE1357" s="94" t="s">
        <v>2125</v>
      </c>
      <c r="BF1357" s="94" t="s">
        <v>2126</v>
      </c>
      <c r="BG1357" s="94" t="s">
        <v>2125</v>
      </c>
      <c r="BH1357" s="94" t="s">
        <v>2126</v>
      </c>
      <c r="BI1357" s="94" t="str">
        <f t="shared" si="1287"/>
        <v>RMY</v>
      </c>
    </row>
    <row r="1358" spans="56:61" hidden="1" x14ac:dyDescent="0.3">
      <c r="BD1358" t="str">
        <f t="shared" si="1286"/>
        <v>RMYCROMER HOSPITAL</v>
      </c>
      <c r="BE1358" s="94" t="s">
        <v>2141</v>
      </c>
      <c r="BF1358" s="94" t="s">
        <v>2142</v>
      </c>
      <c r="BG1358" s="94" t="s">
        <v>2141</v>
      </c>
      <c r="BH1358" s="94" t="s">
        <v>2142</v>
      </c>
      <c r="BI1358" s="94" t="str">
        <f t="shared" si="1287"/>
        <v>RMY</v>
      </c>
    </row>
    <row r="1359" spans="56:61" hidden="1" x14ac:dyDescent="0.3">
      <c r="BD1359" t="str">
        <f t="shared" si="1286"/>
        <v>RMYELIZABETH FRY BUILDING</v>
      </c>
      <c r="BE1359" s="94" t="s">
        <v>2145</v>
      </c>
      <c r="BF1359" s="94" t="s">
        <v>2146</v>
      </c>
      <c r="BG1359" s="94" t="s">
        <v>2145</v>
      </c>
      <c r="BH1359" s="94" t="s">
        <v>2146</v>
      </c>
      <c r="BI1359" s="94" t="str">
        <f t="shared" si="1287"/>
        <v>RMY</v>
      </c>
    </row>
    <row r="1360" spans="56:61" hidden="1" x14ac:dyDescent="0.3">
      <c r="BD1360" t="str">
        <f t="shared" si="1286"/>
        <v>RMYHARTISMERE HOSPITAL</v>
      </c>
      <c r="BE1360" s="94" t="s">
        <v>2159</v>
      </c>
      <c r="BF1360" s="94" t="s">
        <v>2160</v>
      </c>
      <c r="BG1360" s="94" t="s">
        <v>2159</v>
      </c>
      <c r="BH1360" s="94" t="s">
        <v>2160</v>
      </c>
      <c r="BI1360" s="94" t="str">
        <f t="shared" si="1287"/>
        <v>RMY</v>
      </c>
    </row>
    <row r="1361" spans="56:61" hidden="1" x14ac:dyDescent="0.3">
      <c r="BD1361" t="str">
        <f t="shared" si="1286"/>
        <v>RMYHELLESDON HOSPITAL</v>
      </c>
      <c r="BE1361" s="94" t="s">
        <v>2103</v>
      </c>
      <c r="BF1361" s="94" t="s">
        <v>2104</v>
      </c>
      <c r="BG1361" s="94" t="s">
        <v>2103</v>
      </c>
      <c r="BH1361" s="94" t="s">
        <v>2104</v>
      </c>
      <c r="BI1361" s="94" t="str">
        <f t="shared" si="1287"/>
        <v>RMY</v>
      </c>
    </row>
    <row r="1362" spans="56:61" hidden="1" x14ac:dyDescent="0.3">
      <c r="BD1362" t="str">
        <f t="shared" si="1286"/>
        <v>RMYHIGHLANDS</v>
      </c>
      <c r="BE1362" s="94" t="s">
        <v>2117</v>
      </c>
      <c r="BF1362" s="94" t="s">
        <v>2118</v>
      </c>
      <c r="BG1362" s="94" t="s">
        <v>2117</v>
      </c>
      <c r="BH1362" s="94" t="s">
        <v>2118</v>
      </c>
      <c r="BI1362" s="94" t="str">
        <f t="shared" si="1287"/>
        <v>RMY</v>
      </c>
    </row>
    <row r="1363" spans="56:61" hidden="1" x14ac:dyDescent="0.3">
      <c r="BD1363" t="str">
        <f t="shared" si="1286"/>
        <v>RMYHOLYWELLS</v>
      </c>
      <c r="BE1363" s="94" t="s">
        <v>2163</v>
      </c>
      <c r="BF1363" s="94" t="s">
        <v>2164</v>
      </c>
      <c r="BG1363" s="94" t="s">
        <v>2163</v>
      </c>
      <c r="BH1363" s="94" t="s">
        <v>2164</v>
      </c>
      <c r="BI1363" s="94" t="str">
        <f t="shared" si="1287"/>
        <v>RMY</v>
      </c>
    </row>
    <row r="1364" spans="56:61" hidden="1" x14ac:dyDescent="0.3">
      <c r="BD1364" t="str">
        <f t="shared" si="1286"/>
        <v>RMYIP3 8LY</v>
      </c>
      <c r="BE1364" s="94" t="s">
        <v>8534</v>
      </c>
      <c r="BF1364" s="94" t="s">
        <v>8535</v>
      </c>
      <c r="BG1364" s="94" t="s">
        <v>8534</v>
      </c>
      <c r="BH1364" s="94" t="s">
        <v>8535</v>
      </c>
      <c r="BI1364" s="94" t="str">
        <f t="shared" si="1287"/>
        <v>RMY</v>
      </c>
    </row>
    <row r="1365" spans="56:61" hidden="1" x14ac:dyDescent="0.3">
      <c r="BD1365" t="str">
        <f t="shared" si="1286"/>
        <v>RMYJAMES PAGET HOSPITAL</v>
      </c>
      <c r="BE1365" s="94" t="s">
        <v>2143</v>
      </c>
      <c r="BF1365" s="94" t="s">
        <v>2144</v>
      </c>
      <c r="BG1365" s="94" t="s">
        <v>2143</v>
      </c>
      <c r="BH1365" s="94" t="s">
        <v>2144</v>
      </c>
      <c r="BI1365" s="94" t="str">
        <f t="shared" si="1287"/>
        <v>RMY</v>
      </c>
    </row>
    <row r="1366" spans="56:61" hidden="1" x14ac:dyDescent="0.3">
      <c r="BD1366" t="str">
        <f t="shared" si="1286"/>
        <v>RMYJULIAN HOSPITAL</v>
      </c>
      <c r="BE1366" s="94" t="s">
        <v>2105</v>
      </c>
      <c r="BF1366" s="94" t="s">
        <v>2106</v>
      </c>
      <c r="BG1366" s="94" t="s">
        <v>2105</v>
      </c>
      <c r="BH1366" s="94" t="s">
        <v>2106</v>
      </c>
      <c r="BI1366" s="94" t="str">
        <f t="shared" si="1287"/>
        <v>RMY</v>
      </c>
    </row>
    <row r="1367" spans="56:61" hidden="1" x14ac:dyDescent="0.3">
      <c r="BD1367" t="str">
        <f t="shared" si="1286"/>
        <v>RMYKEEBLES YARD</v>
      </c>
      <c r="BE1367" s="94" t="s">
        <v>2153</v>
      </c>
      <c r="BF1367" s="94" t="s">
        <v>2154</v>
      </c>
      <c r="BG1367" s="94" t="s">
        <v>2153</v>
      </c>
      <c r="BH1367" s="94" t="s">
        <v>2154</v>
      </c>
      <c r="BI1367" s="94" t="str">
        <f t="shared" si="1287"/>
        <v>RMY</v>
      </c>
    </row>
    <row r="1368" spans="56:61" hidden="1" x14ac:dyDescent="0.3">
      <c r="BD1368" t="str">
        <f t="shared" si="1286"/>
        <v>RMYKINGS JUBILEE</v>
      </c>
      <c r="BE1368" s="94" t="s">
        <v>2129</v>
      </c>
      <c r="BF1368" s="94" t="s">
        <v>2130</v>
      </c>
      <c r="BG1368" s="94" t="s">
        <v>2129</v>
      </c>
      <c r="BH1368" s="94" t="s">
        <v>2130</v>
      </c>
      <c r="BI1368" s="94" t="str">
        <f t="shared" si="1287"/>
        <v>RMY</v>
      </c>
    </row>
    <row r="1369" spans="56:61" hidden="1" x14ac:dyDescent="0.3">
      <c r="BD1369" t="str">
        <f t="shared" si="1286"/>
        <v>RMYMEADOWLANDS</v>
      </c>
      <c r="BE1369" s="94" t="s">
        <v>2111</v>
      </c>
      <c r="BF1369" s="94" t="s">
        <v>2112</v>
      </c>
      <c r="BG1369" s="94" t="s">
        <v>2111</v>
      </c>
      <c r="BH1369" s="94" t="s">
        <v>2112</v>
      </c>
      <c r="BI1369" s="94" t="str">
        <f t="shared" si="1287"/>
        <v>RMY</v>
      </c>
    </row>
    <row r="1370" spans="56:61" hidden="1" x14ac:dyDescent="0.3">
      <c r="BD1370" t="str">
        <f t="shared" si="1286"/>
        <v>RMYMERIDEAN EAST</v>
      </c>
      <c r="BE1370" s="94" t="s">
        <v>2147</v>
      </c>
      <c r="BF1370" s="94" t="s">
        <v>2148</v>
      </c>
      <c r="BG1370" s="94" t="s">
        <v>2147</v>
      </c>
      <c r="BH1370" s="94" t="s">
        <v>2148</v>
      </c>
      <c r="BI1370" s="94" t="str">
        <f t="shared" si="1287"/>
        <v>RMY</v>
      </c>
    </row>
    <row r="1371" spans="56:61" hidden="1" x14ac:dyDescent="0.3">
      <c r="BD1371" t="str">
        <f t="shared" si="1286"/>
        <v>RMYNEWMARKET HOSPITAL</v>
      </c>
      <c r="BE1371" s="94" t="s">
        <v>2151</v>
      </c>
      <c r="BF1371" s="94" t="s">
        <v>2152</v>
      </c>
      <c r="BG1371" s="94" t="s">
        <v>2151</v>
      </c>
      <c r="BH1371" s="94" t="s">
        <v>2152</v>
      </c>
      <c r="BI1371" s="94" t="str">
        <f t="shared" si="1287"/>
        <v>RMY</v>
      </c>
    </row>
    <row r="1372" spans="56:61" hidden="1" x14ac:dyDescent="0.3">
      <c r="BD1372" t="str">
        <f t="shared" si="1286"/>
        <v>RMYNOR CAS LOWESTOFT AND WAVENEY</v>
      </c>
      <c r="BE1372" s="94" t="s">
        <v>2149</v>
      </c>
      <c r="BF1372" s="94" t="s">
        <v>2150</v>
      </c>
      <c r="BG1372" s="94" t="s">
        <v>2149</v>
      </c>
      <c r="BH1372" s="94" t="s">
        <v>2150</v>
      </c>
      <c r="BI1372" s="94" t="str">
        <f t="shared" si="1287"/>
        <v>RMY</v>
      </c>
    </row>
    <row r="1373" spans="56:61" hidden="1" x14ac:dyDescent="0.3">
      <c r="BD1373" t="str">
        <f t="shared" si="1286"/>
        <v>RMYNORFOLK AND NORWICH UNIVERSITY HOSPITAL</v>
      </c>
      <c r="BE1373" s="94" t="s">
        <v>2131</v>
      </c>
      <c r="BF1373" s="94" t="s">
        <v>2132</v>
      </c>
      <c r="BG1373" s="94" t="s">
        <v>2131</v>
      </c>
      <c r="BH1373" s="94" t="s">
        <v>2132</v>
      </c>
      <c r="BI1373" s="94" t="str">
        <f t="shared" si="1287"/>
        <v>RMY</v>
      </c>
    </row>
    <row r="1374" spans="56:61" hidden="1" x14ac:dyDescent="0.3">
      <c r="BD1374" t="str">
        <f t="shared" si="1286"/>
        <v>RMYNORTH WALSHAM COTTAGE HOSPITAL</v>
      </c>
      <c r="BE1374" s="94" t="s">
        <v>2133</v>
      </c>
      <c r="BF1374" s="94" t="s">
        <v>2134</v>
      </c>
      <c r="BG1374" s="94" t="s">
        <v>2133</v>
      </c>
      <c r="BH1374" s="94" t="s">
        <v>2134</v>
      </c>
      <c r="BI1374" s="94" t="str">
        <f t="shared" si="1287"/>
        <v>RMY</v>
      </c>
    </row>
    <row r="1375" spans="56:61" hidden="1" x14ac:dyDescent="0.3">
      <c r="BD1375" t="str">
        <f t="shared" si="1286"/>
        <v>RMYNORTHGATE HOSPITAL</v>
      </c>
      <c r="BE1375" s="94" t="s">
        <v>2107</v>
      </c>
      <c r="BF1375" s="94" t="s">
        <v>2108</v>
      </c>
      <c r="BG1375" s="94" t="s">
        <v>2107</v>
      </c>
      <c r="BH1375" s="94" t="s">
        <v>2108</v>
      </c>
      <c r="BI1375" s="94" t="str">
        <f t="shared" si="1287"/>
        <v>RMY</v>
      </c>
    </row>
    <row r="1376" spans="56:61" hidden="1" x14ac:dyDescent="0.3">
      <c r="BD1376" t="str">
        <f t="shared" si="1286"/>
        <v>RMYNORVIC CLINIC</v>
      </c>
      <c r="BE1376" s="94" t="s">
        <v>8530</v>
      </c>
      <c r="BF1376" s="94" t="s">
        <v>9257</v>
      </c>
      <c r="BG1376" s="94" t="s">
        <v>8530</v>
      </c>
      <c r="BH1376" s="94" t="s">
        <v>9257</v>
      </c>
      <c r="BI1376" s="94" t="str">
        <f t="shared" si="1287"/>
        <v>RMY</v>
      </c>
    </row>
    <row r="1377" spans="56:61" hidden="1" x14ac:dyDescent="0.3">
      <c r="BD1377" t="str">
        <f t="shared" si="1286"/>
        <v>RMYPATRICK STEAD HOSPITAL</v>
      </c>
      <c r="BE1377" s="94" t="s">
        <v>2135</v>
      </c>
      <c r="BF1377" s="94" t="s">
        <v>2136</v>
      </c>
      <c r="BG1377" s="94" t="s">
        <v>2135</v>
      </c>
      <c r="BH1377" s="94" t="s">
        <v>2136</v>
      </c>
      <c r="BI1377" s="94" t="str">
        <f t="shared" si="1287"/>
        <v>RMY</v>
      </c>
    </row>
    <row r="1378" spans="56:61" hidden="1" x14ac:dyDescent="0.3">
      <c r="BD1378" t="str">
        <f t="shared" si="1286"/>
        <v>RMYQUEEN ELIZABETH HOSPITAL</v>
      </c>
      <c r="BE1378" s="94" t="s">
        <v>8531</v>
      </c>
      <c r="BF1378" s="94" t="s">
        <v>2202</v>
      </c>
      <c r="BG1378" s="94" t="s">
        <v>8531</v>
      </c>
      <c r="BH1378" s="94" t="s">
        <v>2202</v>
      </c>
      <c r="BI1378" s="94" t="str">
        <f t="shared" si="1287"/>
        <v>RMY</v>
      </c>
    </row>
    <row r="1379" spans="56:61" hidden="1" x14ac:dyDescent="0.3">
      <c r="BD1379" t="str">
        <f t="shared" si="1286"/>
        <v>RMYSOUTHWOLD HOSPITAL</v>
      </c>
      <c r="BE1379" s="94" t="s">
        <v>2139</v>
      </c>
      <c r="BF1379" s="94" t="s">
        <v>2140</v>
      </c>
      <c r="BG1379" s="94" t="s">
        <v>2139</v>
      </c>
      <c r="BH1379" s="94" t="s">
        <v>2140</v>
      </c>
      <c r="BI1379" s="94" t="str">
        <f t="shared" si="1287"/>
        <v>RMY</v>
      </c>
    </row>
    <row r="1380" spans="56:61" hidden="1" x14ac:dyDescent="0.3">
      <c r="BD1380" t="str">
        <f t="shared" si="1286"/>
        <v>RMYSPRINGWELL</v>
      </c>
      <c r="BE1380" s="94" t="s">
        <v>2123</v>
      </c>
      <c r="BF1380" s="94" t="s">
        <v>2124</v>
      </c>
      <c r="BG1380" s="94" t="s">
        <v>2123</v>
      </c>
      <c r="BH1380" s="94" t="s">
        <v>2124</v>
      </c>
      <c r="BI1380" s="94" t="str">
        <f t="shared" si="1287"/>
        <v>RMY</v>
      </c>
    </row>
    <row r="1381" spans="56:61" hidden="1" x14ac:dyDescent="0.3">
      <c r="BD1381" t="str">
        <f t="shared" si="1286"/>
        <v>RMYST CLEMENTS HOSPITAL</v>
      </c>
      <c r="BE1381" s="94" t="s">
        <v>2161</v>
      </c>
      <c r="BF1381" s="94" t="s">
        <v>2162</v>
      </c>
      <c r="BG1381" s="94" t="s">
        <v>2161</v>
      </c>
      <c r="BH1381" s="94" t="s">
        <v>2162</v>
      </c>
      <c r="BI1381" s="94" t="str">
        <f t="shared" si="1287"/>
        <v>RMY</v>
      </c>
    </row>
    <row r="1382" spans="56:61" hidden="1" x14ac:dyDescent="0.3">
      <c r="BD1382" t="str">
        <f t="shared" si="1286"/>
        <v>RMYST CLEMENTS HOSPITAL</v>
      </c>
      <c r="BE1382" s="94" t="s">
        <v>8533</v>
      </c>
      <c r="BF1382" s="94" t="s">
        <v>2162</v>
      </c>
      <c r="BG1382" s="94" t="s">
        <v>8533</v>
      </c>
      <c r="BH1382" s="94" t="s">
        <v>2162</v>
      </c>
      <c r="BI1382" s="94" t="str">
        <f t="shared" si="1287"/>
        <v>RMY</v>
      </c>
    </row>
    <row r="1383" spans="56:61" hidden="1" x14ac:dyDescent="0.3">
      <c r="BD1383" t="str">
        <f t="shared" si="1286"/>
        <v>RMYST STEPHENS</v>
      </c>
      <c r="BE1383" s="94" t="s">
        <v>2113</v>
      </c>
      <c r="BF1383" s="94" t="s">
        <v>2114</v>
      </c>
      <c r="BG1383" s="94" t="s">
        <v>2113</v>
      </c>
      <c r="BH1383" s="94" t="s">
        <v>2114</v>
      </c>
      <c r="BI1383" s="94" t="str">
        <f t="shared" si="1287"/>
        <v>RMY</v>
      </c>
    </row>
    <row r="1384" spans="56:61" hidden="1" x14ac:dyDescent="0.3">
      <c r="BD1384" t="str">
        <f t="shared" si="1286"/>
        <v>RMYST. LEONARDS HOSPITAL</v>
      </c>
      <c r="BE1384" s="94" t="s">
        <v>2155</v>
      </c>
      <c r="BF1384" s="94" t="s">
        <v>2156</v>
      </c>
      <c r="BG1384" s="94" t="s">
        <v>2155</v>
      </c>
      <c r="BH1384" s="94" t="s">
        <v>2156</v>
      </c>
      <c r="BI1384" s="94" t="str">
        <f t="shared" si="1287"/>
        <v>RMY</v>
      </c>
    </row>
    <row r="1385" spans="56:61" hidden="1" x14ac:dyDescent="0.3">
      <c r="BD1385" t="str">
        <f t="shared" si="1286"/>
        <v>RMYSTEPPING OUT</v>
      </c>
      <c r="BE1385" s="94" t="s">
        <v>2127</v>
      </c>
      <c r="BF1385" s="94" t="s">
        <v>2128</v>
      </c>
      <c r="BG1385" s="94" t="s">
        <v>2127</v>
      </c>
      <c r="BH1385" s="94" t="s">
        <v>2128</v>
      </c>
      <c r="BI1385" s="94" t="str">
        <f t="shared" si="1287"/>
        <v>RMY</v>
      </c>
    </row>
    <row r="1386" spans="56:61" hidden="1" x14ac:dyDescent="0.3">
      <c r="BD1386" t="str">
        <f t="shared" si="1286"/>
        <v>RMYTWO NINE EIGHT</v>
      </c>
      <c r="BE1386" s="94" t="s">
        <v>2121</v>
      </c>
      <c r="BF1386" s="94" t="s">
        <v>2122</v>
      </c>
      <c r="BG1386" s="94" t="s">
        <v>2121</v>
      </c>
      <c r="BH1386" s="94" t="s">
        <v>2122</v>
      </c>
      <c r="BI1386" s="94" t="str">
        <f t="shared" si="1287"/>
        <v>RMY</v>
      </c>
    </row>
    <row r="1387" spans="56:61" hidden="1" x14ac:dyDescent="0.3">
      <c r="BD1387" t="str">
        <f t="shared" si="1286"/>
        <v>RMYTWO NINE SIX</v>
      </c>
      <c r="BE1387" s="94" t="s">
        <v>2119</v>
      </c>
      <c r="BF1387" s="94" t="s">
        <v>2120</v>
      </c>
      <c r="BG1387" s="94" t="s">
        <v>2119</v>
      </c>
      <c r="BH1387" s="94" t="s">
        <v>2120</v>
      </c>
      <c r="BI1387" s="94" t="str">
        <f t="shared" si="1287"/>
        <v>RMY</v>
      </c>
    </row>
    <row r="1388" spans="56:61" hidden="1" x14ac:dyDescent="0.3">
      <c r="BD1388" t="str">
        <f t="shared" si="1286"/>
        <v>RMYVIOLET HILL DAY HOSPITAL</v>
      </c>
      <c r="BE1388" s="94" t="s">
        <v>2157</v>
      </c>
      <c r="BF1388" s="94" t="s">
        <v>2158</v>
      </c>
      <c r="BG1388" s="94" t="s">
        <v>2157</v>
      </c>
      <c r="BH1388" s="94" t="s">
        <v>2158</v>
      </c>
      <c r="BI1388" s="94" t="str">
        <f t="shared" si="1287"/>
        <v>RMY</v>
      </c>
    </row>
    <row r="1389" spans="56:61" hidden="1" x14ac:dyDescent="0.3">
      <c r="BD1389" t="str">
        <f t="shared" si="1286"/>
        <v>RMYWEDGEWOOD HOUSE, WEST SUFFOLK HOSPITAL</v>
      </c>
      <c r="BE1389" s="94" t="s">
        <v>8529</v>
      </c>
      <c r="BF1389" s="94" t="s">
        <v>9258</v>
      </c>
      <c r="BG1389" s="94" t="s">
        <v>8529</v>
      </c>
      <c r="BH1389" s="94" t="s">
        <v>9258</v>
      </c>
      <c r="BI1389" s="94" t="str">
        <f t="shared" si="1287"/>
        <v>RMY</v>
      </c>
    </row>
    <row r="1390" spans="56:61" hidden="1" x14ac:dyDescent="0.3">
      <c r="BD1390" t="str">
        <f t="shared" si="1286"/>
        <v>RMYWOODLANDS, IPSWICH HOSPITAL</v>
      </c>
      <c r="BE1390" s="94" t="s">
        <v>8526</v>
      </c>
      <c r="BF1390" s="94" t="s">
        <v>9259</v>
      </c>
      <c r="BG1390" s="94" t="s">
        <v>8526</v>
      </c>
      <c r="BH1390" s="94" t="s">
        <v>9259</v>
      </c>
      <c r="BI1390" s="94" t="str">
        <f t="shared" si="1287"/>
        <v>RMY</v>
      </c>
    </row>
    <row r="1391" spans="56:61" hidden="1" x14ac:dyDescent="0.3">
      <c r="BD1391" t="str">
        <f t="shared" si="1286"/>
        <v>RN3CHIPPENHAM COMMUNITY HOSPITAL</v>
      </c>
      <c r="BE1391" s="94" t="s">
        <v>641</v>
      </c>
      <c r="BF1391" s="94" t="s">
        <v>7891</v>
      </c>
      <c r="BG1391" s="94" t="s">
        <v>641</v>
      </c>
      <c r="BH1391" s="94" t="s">
        <v>7891</v>
      </c>
      <c r="BI1391" s="94" t="str">
        <f t="shared" si="1287"/>
        <v>RN3</v>
      </c>
    </row>
    <row r="1392" spans="56:61" hidden="1" x14ac:dyDescent="0.3">
      <c r="BD1392" t="str">
        <f t="shared" si="1286"/>
        <v>RN3FAIRFORD HOSPITAL</v>
      </c>
      <c r="BE1392" s="94" t="s">
        <v>642</v>
      </c>
      <c r="BF1392" s="94" t="s">
        <v>2728</v>
      </c>
      <c r="BG1392" s="94" t="s">
        <v>642</v>
      </c>
      <c r="BH1392" s="94" t="s">
        <v>2728</v>
      </c>
      <c r="BI1392" s="94" t="str">
        <f t="shared" si="1287"/>
        <v>RN3</v>
      </c>
    </row>
    <row r="1393" spans="56:61" hidden="1" x14ac:dyDescent="0.3">
      <c r="BD1393" t="str">
        <f t="shared" si="1286"/>
        <v>RN3PAULTON MEMORIAL HOSPITAL</v>
      </c>
      <c r="BE1393" s="94" t="s">
        <v>8974</v>
      </c>
      <c r="BF1393" s="94" t="s">
        <v>7885</v>
      </c>
      <c r="BG1393" s="94" t="s">
        <v>8974</v>
      </c>
      <c r="BH1393" s="94" t="s">
        <v>7885</v>
      </c>
      <c r="BI1393" s="94" t="str">
        <f t="shared" si="1287"/>
        <v>RN3</v>
      </c>
    </row>
    <row r="1394" spans="56:61" hidden="1" x14ac:dyDescent="0.3">
      <c r="BD1394" t="str">
        <f t="shared" si="1286"/>
        <v xml:space="preserve">RN3PRINCESS ANNE WING </v>
      </c>
      <c r="BE1394" s="94" t="s">
        <v>8563</v>
      </c>
      <c r="BF1394" s="94" t="s">
        <v>9260</v>
      </c>
      <c r="BG1394" s="94" t="s">
        <v>8563</v>
      </c>
      <c r="BH1394" s="94" t="s">
        <v>9260</v>
      </c>
      <c r="BI1394" s="94" t="str">
        <f t="shared" si="1287"/>
        <v>RN3</v>
      </c>
    </row>
    <row r="1395" spans="56:61" hidden="1" x14ac:dyDescent="0.3">
      <c r="BD1395" t="str">
        <f t="shared" si="1286"/>
        <v>RN3SAVERNAKE HOSPITAL</v>
      </c>
      <c r="BE1395" s="94" t="s">
        <v>643</v>
      </c>
      <c r="BF1395" s="94" t="s">
        <v>3760</v>
      </c>
      <c r="BG1395" s="94" t="s">
        <v>643</v>
      </c>
      <c r="BH1395" s="94" t="s">
        <v>3760</v>
      </c>
      <c r="BI1395" s="94" t="str">
        <f t="shared" si="1287"/>
        <v>RN3</v>
      </c>
    </row>
    <row r="1396" spans="56:61" hidden="1" x14ac:dyDescent="0.3">
      <c r="BD1396" t="str">
        <f t="shared" si="1286"/>
        <v>RN3SHEPTON MALLET COMMUNITY HOSPITAL</v>
      </c>
      <c r="BE1396" s="94" t="s">
        <v>8975</v>
      </c>
      <c r="BF1396" s="94" t="s">
        <v>3188</v>
      </c>
      <c r="BG1396" s="94" t="s">
        <v>8975</v>
      </c>
      <c r="BH1396" s="94" t="s">
        <v>3188</v>
      </c>
      <c r="BI1396" s="94" t="str">
        <f t="shared" si="1287"/>
        <v>RN3</v>
      </c>
    </row>
    <row r="1397" spans="56:61" hidden="1" x14ac:dyDescent="0.3">
      <c r="BD1397" t="str">
        <f t="shared" si="1286"/>
        <v>RN3THE BRUNEL NHS TREATMENT CENTRE</v>
      </c>
      <c r="BE1397" s="94" t="s">
        <v>644</v>
      </c>
      <c r="BF1397" s="94" t="s">
        <v>9261</v>
      </c>
      <c r="BG1397" s="94" t="s">
        <v>644</v>
      </c>
      <c r="BH1397" s="94" t="s">
        <v>9261</v>
      </c>
      <c r="BI1397" s="94" t="str">
        <f t="shared" si="1287"/>
        <v>RN3</v>
      </c>
    </row>
    <row r="1398" spans="56:61" hidden="1" x14ac:dyDescent="0.3">
      <c r="BD1398" t="str">
        <f t="shared" ref="BD1398:BD1461" si="1288">CONCATENATE(LEFT(BE1398, 3),BF1398)</f>
        <v>RN3THE GREAT WESTERN HOSPITAL</v>
      </c>
      <c r="BE1398" s="94" t="s">
        <v>76</v>
      </c>
      <c r="BF1398" s="94" t="s">
        <v>9262</v>
      </c>
      <c r="BG1398" s="94" t="s">
        <v>76</v>
      </c>
      <c r="BH1398" s="94" t="s">
        <v>9262</v>
      </c>
      <c r="BI1398" s="94" t="str">
        <f t="shared" ref="BI1398:BI1461" si="1289">LEFT(BG1398,3)</f>
        <v>RN3</v>
      </c>
    </row>
    <row r="1399" spans="56:61" hidden="1" x14ac:dyDescent="0.3">
      <c r="BD1399" t="str">
        <f t="shared" si="1288"/>
        <v>RN3TROWBRIDGE COMMUNITY HOSPITAL</v>
      </c>
      <c r="BE1399" s="94" t="s">
        <v>770</v>
      </c>
      <c r="BF1399" s="94" t="s">
        <v>5101</v>
      </c>
      <c r="BG1399" s="94" t="s">
        <v>770</v>
      </c>
      <c r="BH1399" s="94" t="s">
        <v>5101</v>
      </c>
      <c r="BI1399" s="94" t="str">
        <f t="shared" si="1289"/>
        <v>RN3</v>
      </c>
    </row>
    <row r="1400" spans="56:61" hidden="1" x14ac:dyDescent="0.3">
      <c r="BD1400" t="str">
        <f t="shared" si="1288"/>
        <v xml:space="preserve">RN3WARMINSTER COMMUNITY HOSPITAL </v>
      </c>
      <c r="BE1400" s="94" t="s">
        <v>8564</v>
      </c>
      <c r="BF1400" s="94" t="s">
        <v>9263</v>
      </c>
      <c r="BG1400" s="94" t="s">
        <v>8564</v>
      </c>
      <c r="BH1400" s="94" t="s">
        <v>9263</v>
      </c>
      <c r="BI1400" s="94" t="str">
        <f t="shared" si="1289"/>
        <v>RN3</v>
      </c>
    </row>
    <row r="1401" spans="56:61" hidden="1" x14ac:dyDescent="0.3">
      <c r="BD1401" t="str">
        <f t="shared" si="1288"/>
        <v>RN5ANDOVER WAR MEMORIAL HOSPITAL</v>
      </c>
      <c r="BE1401" s="94" t="s">
        <v>58</v>
      </c>
      <c r="BF1401" s="94" t="s">
        <v>4930</v>
      </c>
      <c r="BG1401" s="94" t="s">
        <v>58</v>
      </c>
      <c r="BH1401" s="94" t="s">
        <v>4930</v>
      </c>
      <c r="BI1401" s="94" t="str">
        <f t="shared" si="1289"/>
        <v>RN5</v>
      </c>
    </row>
    <row r="1402" spans="56:61" hidden="1" x14ac:dyDescent="0.3">
      <c r="BD1402" t="str">
        <f t="shared" si="1288"/>
        <v>RN5BASINGSTOKE AND NORTH HAMPSHIRE HOSPITAL</v>
      </c>
      <c r="BE1402" s="94" t="s">
        <v>121</v>
      </c>
      <c r="BF1402" s="94" t="s">
        <v>9264</v>
      </c>
      <c r="BG1402" s="94" t="s">
        <v>121</v>
      </c>
      <c r="BH1402" s="94" t="s">
        <v>9264</v>
      </c>
      <c r="BI1402" s="94" t="str">
        <f t="shared" si="1289"/>
        <v>RN5</v>
      </c>
    </row>
    <row r="1403" spans="56:61" hidden="1" x14ac:dyDescent="0.3">
      <c r="BD1403" t="str">
        <f t="shared" si="1288"/>
        <v>RN5NORTH HAMPSHIRE HOSPITAL (PARKLANDS) PAEDIATRIC OUTPATIENTS</v>
      </c>
      <c r="BE1403" s="94" t="s">
        <v>640</v>
      </c>
      <c r="BF1403" s="94" t="s">
        <v>9265</v>
      </c>
      <c r="BG1403" s="94" t="s">
        <v>640</v>
      </c>
      <c r="BH1403" s="94" t="s">
        <v>9265</v>
      </c>
      <c r="BI1403" s="94" t="str">
        <f t="shared" si="1289"/>
        <v>RN5</v>
      </c>
    </row>
    <row r="1404" spans="56:61" hidden="1" x14ac:dyDescent="0.3">
      <c r="BD1404" t="str">
        <f t="shared" si="1288"/>
        <v>RN5ROYAL HAMPSHIRE COUNTY HOSPITAL</v>
      </c>
      <c r="BE1404" s="94" t="s">
        <v>59</v>
      </c>
      <c r="BF1404" s="94" t="s">
        <v>9266</v>
      </c>
      <c r="BG1404" s="94" t="s">
        <v>59</v>
      </c>
      <c r="BH1404" s="94" t="s">
        <v>9266</v>
      </c>
      <c r="BI1404" s="94" t="str">
        <f t="shared" si="1289"/>
        <v>RN5</v>
      </c>
    </row>
    <row r="1405" spans="56:61" hidden="1" x14ac:dyDescent="0.3">
      <c r="BD1405" t="str">
        <f t="shared" si="1288"/>
        <v>RN7DARENT VALLEY HOSPITAL</v>
      </c>
      <c r="BE1405" s="94" t="s">
        <v>771</v>
      </c>
      <c r="BF1405" s="94" t="s">
        <v>6987</v>
      </c>
      <c r="BG1405" s="94" t="s">
        <v>771</v>
      </c>
      <c r="BH1405" s="94" t="s">
        <v>6987</v>
      </c>
      <c r="BI1405" s="94" t="str">
        <f t="shared" si="1289"/>
        <v>RN7</v>
      </c>
    </row>
    <row r="1406" spans="56:61" hidden="1" x14ac:dyDescent="0.3">
      <c r="BD1406" t="str">
        <f t="shared" si="1288"/>
        <v>RN7GRAVESHAM COMMUNITY HOSPITAL</v>
      </c>
      <c r="BE1406" s="94" t="s">
        <v>772</v>
      </c>
      <c r="BF1406" s="94" t="s">
        <v>7737</v>
      </c>
      <c r="BG1406" s="94" t="s">
        <v>772</v>
      </c>
      <c r="BH1406" s="94" t="s">
        <v>7737</v>
      </c>
      <c r="BI1406" s="94" t="str">
        <f t="shared" si="1289"/>
        <v>RN7</v>
      </c>
    </row>
    <row r="1407" spans="56:61" hidden="1" x14ac:dyDescent="0.3">
      <c r="BD1407" t="str">
        <f t="shared" si="1288"/>
        <v>RN7WOODLAND NHS TREATMENT CENTRE</v>
      </c>
      <c r="BE1407" s="94" t="s">
        <v>773</v>
      </c>
      <c r="BF1407" s="94" t="s">
        <v>9267</v>
      </c>
      <c r="BG1407" s="94" t="s">
        <v>773</v>
      </c>
      <c r="BH1407" s="94" t="s">
        <v>9267</v>
      </c>
      <c r="BI1407" s="94" t="str">
        <f t="shared" si="1289"/>
        <v>RN7</v>
      </c>
    </row>
    <row r="1408" spans="56:61" hidden="1" x14ac:dyDescent="0.3">
      <c r="BD1408" t="str">
        <f t="shared" si="1288"/>
        <v>RNACORBETT HOSPITAL</v>
      </c>
      <c r="BE1408" s="94" t="s">
        <v>774</v>
      </c>
      <c r="BF1408" s="94" t="s">
        <v>9268</v>
      </c>
      <c r="BG1408" s="94" t="s">
        <v>774</v>
      </c>
      <c r="BH1408" s="94" t="s">
        <v>9268</v>
      </c>
      <c r="BI1408" s="94" t="str">
        <f t="shared" si="1289"/>
        <v>RNA</v>
      </c>
    </row>
    <row r="1409" spans="56:61" hidden="1" x14ac:dyDescent="0.3">
      <c r="BD1409" t="str">
        <f t="shared" si="1288"/>
        <v>RNAGUEST HOSPITAL</v>
      </c>
      <c r="BE1409" s="94" t="s">
        <v>775</v>
      </c>
      <c r="BF1409" s="94" t="s">
        <v>9269</v>
      </c>
      <c r="BG1409" s="94" t="s">
        <v>775</v>
      </c>
      <c r="BH1409" s="94" t="s">
        <v>9269</v>
      </c>
      <c r="BI1409" s="94" t="str">
        <f t="shared" si="1289"/>
        <v>RNA</v>
      </c>
    </row>
    <row r="1410" spans="56:61" hidden="1" x14ac:dyDescent="0.3">
      <c r="BD1410" t="str">
        <f t="shared" si="1288"/>
        <v>RNARUSSELLS HALL HOSPITAL</v>
      </c>
      <c r="BE1410" s="94" t="s">
        <v>776</v>
      </c>
      <c r="BF1410" s="94" t="s">
        <v>2243</v>
      </c>
      <c r="BG1410" s="94" t="s">
        <v>776</v>
      </c>
      <c r="BH1410" s="94" t="s">
        <v>2243</v>
      </c>
      <c r="BI1410" s="94" t="str">
        <f t="shared" si="1289"/>
        <v>RNA</v>
      </c>
    </row>
    <row r="1411" spans="56:61" hidden="1" x14ac:dyDescent="0.3">
      <c r="BD1411" t="str">
        <f t="shared" si="1288"/>
        <v>RNLBRAMPTON WAR MEMORIAL HOSPITAL</v>
      </c>
      <c r="BE1411" s="94" t="s">
        <v>777</v>
      </c>
      <c r="BF1411" s="94" t="s">
        <v>9270</v>
      </c>
      <c r="BG1411" s="94" t="s">
        <v>777</v>
      </c>
      <c r="BH1411" s="94" t="s">
        <v>9270</v>
      </c>
      <c r="BI1411" s="94" t="str">
        <f t="shared" si="1289"/>
        <v>RNL</v>
      </c>
    </row>
    <row r="1412" spans="56:61" hidden="1" x14ac:dyDescent="0.3">
      <c r="BD1412" t="str">
        <f t="shared" si="1288"/>
        <v>RNLCOCKERMOUTH COMMUNITY HOSPITAL</v>
      </c>
      <c r="BE1412" s="94" t="s">
        <v>778</v>
      </c>
      <c r="BF1412" s="94" t="s">
        <v>9271</v>
      </c>
      <c r="BG1412" s="94" t="s">
        <v>778</v>
      </c>
      <c r="BH1412" s="94" t="s">
        <v>9271</v>
      </c>
      <c r="BI1412" s="94" t="str">
        <f t="shared" si="1289"/>
        <v>RNL</v>
      </c>
    </row>
    <row r="1413" spans="56:61" hidden="1" x14ac:dyDescent="0.3">
      <c r="BD1413" t="str">
        <f t="shared" si="1288"/>
        <v>RNLCUMBERLAND INFIRMARY</v>
      </c>
      <c r="BE1413" s="94" t="s">
        <v>130</v>
      </c>
      <c r="BF1413" s="94" t="s">
        <v>3639</v>
      </c>
      <c r="BG1413" s="94" t="s">
        <v>130</v>
      </c>
      <c r="BH1413" s="94" t="s">
        <v>3639</v>
      </c>
      <c r="BI1413" s="94" t="str">
        <f t="shared" si="1289"/>
        <v>RNL</v>
      </c>
    </row>
    <row r="1414" spans="56:61" hidden="1" x14ac:dyDescent="0.3">
      <c r="BD1414" t="str">
        <f t="shared" si="1288"/>
        <v>RNLHALTWHISTLE WAR MEMORIAL HOSPITAL</v>
      </c>
      <c r="BE1414" s="94" t="s">
        <v>741</v>
      </c>
      <c r="BF1414" s="94" t="s">
        <v>9272</v>
      </c>
      <c r="BG1414" s="94" t="s">
        <v>741</v>
      </c>
      <c r="BH1414" s="94" t="s">
        <v>9272</v>
      </c>
      <c r="BI1414" s="94" t="str">
        <f t="shared" si="1289"/>
        <v>RNL</v>
      </c>
    </row>
    <row r="1415" spans="56:61" hidden="1" x14ac:dyDescent="0.3">
      <c r="BD1415" t="str">
        <f t="shared" si="1288"/>
        <v>RNLMARY HEWETSON COTTAGE HOSPITAL (KESWICK)</v>
      </c>
      <c r="BE1415" s="94" t="s">
        <v>742</v>
      </c>
      <c r="BF1415" s="94" t="s">
        <v>9273</v>
      </c>
      <c r="BG1415" s="94" t="s">
        <v>742</v>
      </c>
      <c r="BH1415" s="94" t="s">
        <v>9273</v>
      </c>
      <c r="BI1415" s="94" t="str">
        <f t="shared" si="1289"/>
        <v>RNL</v>
      </c>
    </row>
    <row r="1416" spans="56:61" hidden="1" x14ac:dyDescent="0.3">
      <c r="BD1416" t="str">
        <f t="shared" si="1288"/>
        <v>RNLMILLOM HOSPITAL</v>
      </c>
      <c r="BE1416" s="94" t="s">
        <v>743</v>
      </c>
      <c r="BF1416" s="94" t="s">
        <v>3682</v>
      </c>
      <c r="BG1416" s="94" t="s">
        <v>743</v>
      </c>
      <c r="BH1416" s="94" t="s">
        <v>3682</v>
      </c>
      <c r="BI1416" s="94" t="str">
        <f t="shared" si="1289"/>
        <v>RNL</v>
      </c>
    </row>
    <row r="1417" spans="56:61" hidden="1" x14ac:dyDescent="0.3">
      <c r="BD1417" t="str">
        <f t="shared" si="1288"/>
        <v>RNLPENRITH HOSPITAL</v>
      </c>
      <c r="BE1417" s="94" t="s">
        <v>744</v>
      </c>
      <c r="BF1417" s="94" t="s">
        <v>3669</v>
      </c>
      <c r="BG1417" s="94" t="s">
        <v>744</v>
      </c>
      <c r="BH1417" s="94" t="s">
        <v>3669</v>
      </c>
      <c r="BI1417" s="94" t="str">
        <f t="shared" si="1289"/>
        <v>RNL</v>
      </c>
    </row>
    <row r="1418" spans="56:61" hidden="1" x14ac:dyDescent="0.3">
      <c r="BD1418" t="str">
        <f t="shared" si="1288"/>
        <v>RNLRUTH LANCASTER JAMES HOSPITAL (ALSTON MATERNITY)</v>
      </c>
      <c r="BE1418" s="94" t="s">
        <v>745</v>
      </c>
      <c r="BF1418" s="94" t="s">
        <v>9274</v>
      </c>
      <c r="BG1418" s="94" t="s">
        <v>745</v>
      </c>
      <c r="BH1418" s="94" t="s">
        <v>9274</v>
      </c>
      <c r="BI1418" s="94" t="str">
        <f t="shared" si="1289"/>
        <v>RNL</v>
      </c>
    </row>
    <row r="1419" spans="56:61" hidden="1" x14ac:dyDescent="0.3">
      <c r="BD1419" t="str">
        <f t="shared" si="1288"/>
        <v>RNLWEST CUMBERLAND HOSPITAL</v>
      </c>
      <c r="BE1419" s="94" t="s">
        <v>746</v>
      </c>
      <c r="BF1419" s="94" t="s">
        <v>3676</v>
      </c>
      <c r="BG1419" s="94" t="s">
        <v>746</v>
      </c>
      <c r="BH1419" s="94" t="s">
        <v>3676</v>
      </c>
      <c r="BI1419" s="94" t="str">
        <f t="shared" si="1289"/>
        <v>RNL</v>
      </c>
    </row>
    <row r="1420" spans="56:61" hidden="1" x14ac:dyDescent="0.3">
      <c r="BD1420" t="str">
        <f t="shared" si="1288"/>
        <v>RNLWIGTON HOSPITAL</v>
      </c>
      <c r="BE1420" s="94" t="s">
        <v>747</v>
      </c>
      <c r="BF1420" s="94" t="s">
        <v>3674</v>
      </c>
      <c r="BG1420" s="94" t="s">
        <v>747</v>
      </c>
      <c r="BH1420" s="94" t="s">
        <v>3674</v>
      </c>
      <c r="BI1420" s="94" t="str">
        <f t="shared" si="1289"/>
        <v>RNL</v>
      </c>
    </row>
    <row r="1421" spans="56:61" hidden="1" x14ac:dyDescent="0.3">
      <c r="BD1421" t="str">
        <f t="shared" si="1288"/>
        <v>RNLWORKINGTON COMMUNITY HOSPITAL</v>
      </c>
      <c r="BE1421" s="94" t="s">
        <v>748</v>
      </c>
      <c r="BF1421" s="94" t="s">
        <v>3633</v>
      </c>
      <c r="BG1421" s="94" t="s">
        <v>748</v>
      </c>
      <c r="BH1421" s="94" t="s">
        <v>3633</v>
      </c>
      <c r="BI1421" s="94" t="str">
        <f t="shared" si="1289"/>
        <v>RNL</v>
      </c>
    </row>
    <row r="1422" spans="56:61" hidden="1" x14ac:dyDescent="0.3">
      <c r="BD1422" t="str">
        <f t="shared" si="1288"/>
        <v>RNNABBEY VIEW</v>
      </c>
      <c r="BE1422" s="94" t="s">
        <v>3660</v>
      </c>
      <c r="BF1422" s="94" t="s">
        <v>3661</v>
      </c>
      <c r="BG1422" s="94" t="s">
        <v>3660</v>
      </c>
      <c r="BH1422" s="94" t="s">
        <v>3661</v>
      </c>
      <c r="BI1422" s="94" t="str">
        <f t="shared" si="1289"/>
        <v>RNN</v>
      </c>
    </row>
    <row r="1423" spans="56:61" hidden="1" x14ac:dyDescent="0.3">
      <c r="BD1423" t="str">
        <f t="shared" si="1288"/>
        <v>RNNALSTON MINOR INJURY UNIT</v>
      </c>
      <c r="BE1423" s="94" t="s">
        <v>3662</v>
      </c>
      <c r="BF1423" s="94" t="s">
        <v>3663</v>
      </c>
      <c r="BG1423" s="94" t="s">
        <v>3662</v>
      </c>
      <c r="BH1423" s="94" t="s">
        <v>3663</v>
      </c>
      <c r="BI1423" s="94" t="str">
        <f t="shared" si="1289"/>
        <v>RNN</v>
      </c>
    </row>
    <row r="1424" spans="56:61" hidden="1" x14ac:dyDescent="0.3">
      <c r="BD1424" t="str">
        <f t="shared" si="1288"/>
        <v>RNNALSTON MINOR INJURY UNIT</v>
      </c>
      <c r="BE1424" s="94" t="s">
        <v>3727</v>
      </c>
      <c r="BF1424" s="94" t="s">
        <v>3663</v>
      </c>
      <c r="BG1424" s="94" t="s">
        <v>3727</v>
      </c>
      <c r="BH1424" s="94" t="s">
        <v>3663</v>
      </c>
      <c r="BI1424" s="94" t="str">
        <f t="shared" si="1289"/>
        <v>RNN</v>
      </c>
    </row>
    <row r="1425" spans="56:61" hidden="1" x14ac:dyDescent="0.3">
      <c r="BD1425" t="str">
        <f t="shared" si="1288"/>
        <v>RNNBIRNHAM WOOD</v>
      </c>
      <c r="BE1425" s="94" t="s">
        <v>3723</v>
      </c>
      <c r="BF1425" s="94" t="s">
        <v>3724</v>
      </c>
      <c r="BG1425" s="94" t="s">
        <v>3723</v>
      </c>
      <c r="BH1425" s="94" t="s">
        <v>3724</v>
      </c>
      <c r="BI1425" s="94" t="str">
        <f t="shared" si="1289"/>
        <v>RNN</v>
      </c>
    </row>
    <row r="1426" spans="56:61" hidden="1" x14ac:dyDescent="0.3">
      <c r="BD1426" t="str">
        <f t="shared" si="1288"/>
        <v>RNNBRAM LONGSTAFFE NURSERY HEALTH VISITORS</v>
      </c>
      <c r="BE1426" s="94" t="s">
        <v>3634</v>
      </c>
      <c r="BF1426" s="94" t="s">
        <v>3635</v>
      </c>
      <c r="BG1426" s="94" t="s">
        <v>3634</v>
      </c>
      <c r="BH1426" s="94" t="s">
        <v>3635</v>
      </c>
      <c r="BI1426" s="94" t="str">
        <f t="shared" si="1289"/>
        <v>RNN</v>
      </c>
    </row>
    <row r="1427" spans="56:61" hidden="1" x14ac:dyDescent="0.3">
      <c r="BD1427" t="str">
        <f t="shared" si="1288"/>
        <v>RNNBRAMPTON HOSPITAL</v>
      </c>
      <c r="BE1427" s="94" t="s">
        <v>3670</v>
      </c>
      <c r="BF1427" s="94" t="s">
        <v>3671</v>
      </c>
      <c r="BG1427" s="94" t="s">
        <v>3670</v>
      </c>
      <c r="BH1427" s="94" t="s">
        <v>3671</v>
      </c>
      <c r="BI1427" s="94" t="str">
        <f t="shared" si="1289"/>
        <v>RNN</v>
      </c>
    </row>
    <row r="1428" spans="56:61" hidden="1" x14ac:dyDescent="0.3">
      <c r="BD1428" t="str">
        <f t="shared" si="1288"/>
        <v>RNNBRAMPTON HOSPITAL</v>
      </c>
      <c r="BE1428" s="94" t="s">
        <v>3693</v>
      </c>
      <c r="BF1428" s="94" t="s">
        <v>3671</v>
      </c>
      <c r="BG1428" s="94" t="s">
        <v>3693</v>
      </c>
      <c r="BH1428" s="94" t="s">
        <v>3671</v>
      </c>
      <c r="BI1428" s="94" t="str">
        <f t="shared" si="1289"/>
        <v>RNN</v>
      </c>
    </row>
    <row r="1429" spans="56:61" ht="12.75" hidden="1" customHeight="1" x14ac:dyDescent="0.3">
      <c r="BD1429" t="str">
        <f t="shared" si="1288"/>
        <v>RNNCALDEW ENTERPRISES</v>
      </c>
      <c r="BE1429" s="94" t="s">
        <v>3721</v>
      </c>
      <c r="BF1429" s="94" t="s">
        <v>3722</v>
      </c>
      <c r="BG1429" s="94" t="s">
        <v>3721</v>
      </c>
      <c r="BH1429" s="94" t="s">
        <v>3722</v>
      </c>
      <c r="BI1429" s="94" t="str">
        <f t="shared" si="1289"/>
        <v>RNN</v>
      </c>
    </row>
    <row r="1430" spans="56:61" ht="12.75" hidden="1" customHeight="1" x14ac:dyDescent="0.3">
      <c r="BD1430" t="str">
        <f t="shared" si="1288"/>
        <v>RNNCARLETON CLINIC</v>
      </c>
      <c r="BE1430" s="94" t="s">
        <v>9808</v>
      </c>
      <c r="BF1430" s="94" t="s">
        <v>9809</v>
      </c>
      <c r="BG1430" s="94" t="s">
        <v>9808</v>
      </c>
      <c r="BH1430" s="94" t="s">
        <v>9809</v>
      </c>
      <c r="BI1430" s="94" t="str">
        <f t="shared" si="1289"/>
        <v>RNN</v>
      </c>
    </row>
    <row r="1431" spans="56:61" hidden="1" x14ac:dyDescent="0.3">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3">
      <c r="BD1432" t="str">
        <f t="shared" si="1288"/>
        <v>RNNCOCKERMOUTH HOSPITAL</v>
      </c>
      <c r="BE1432" s="94" t="s">
        <v>3679</v>
      </c>
      <c r="BF1432" s="94" t="s">
        <v>3680</v>
      </c>
      <c r="BG1432" s="94" t="s">
        <v>3679</v>
      </c>
      <c r="BH1432" s="94" t="s">
        <v>3680</v>
      </c>
      <c r="BI1432" s="94" t="str">
        <f t="shared" si="1289"/>
        <v>RNN</v>
      </c>
    </row>
    <row r="1433" spans="56:61" ht="12.75" hidden="1" customHeight="1" x14ac:dyDescent="0.3">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3">
      <c r="BD1434" t="str">
        <f t="shared" si="1288"/>
        <v>RNNCOMMUNITY PAEDIATRICS</v>
      </c>
      <c r="BE1434" s="94" t="s">
        <v>3701</v>
      </c>
      <c r="BF1434" s="94" t="s">
        <v>3702</v>
      </c>
      <c r="BG1434" s="94" t="s">
        <v>3701</v>
      </c>
      <c r="BH1434" s="94" t="s">
        <v>3702</v>
      </c>
      <c r="BI1434" s="94" t="str">
        <f t="shared" si="1289"/>
        <v>RNN</v>
      </c>
    </row>
    <row r="1435" spans="56:61" ht="12.75" hidden="1" customHeight="1" x14ac:dyDescent="0.3">
      <c r="BD1435" t="str">
        <f t="shared" si="1288"/>
        <v>RNNCONDITION MANAGEMENT PROGRAMME</v>
      </c>
      <c r="BE1435" s="94" t="s">
        <v>3694</v>
      </c>
      <c r="BF1435" s="94" t="s">
        <v>3695</v>
      </c>
      <c r="BG1435" s="94" t="s">
        <v>3694</v>
      </c>
      <c r="BH1435" s="94" t="s">
        <v>3695</v>
      </c>
      <c r="BI1435" s="94" t="str">
        <f t="shared" si="1289"/>
        <v>RNN</v>
      </c>
    </row>
    <row r="1436" spans="56:61" hidden="1" x14ac:dyDescent="0.3">
      <c r="BD1436" t="str">
        <f t="shared" si="1288"/>
        <v>RNNCONISTON INSTITUTE</v>
      </c>
      <c r="BE1436" s="94" t="s">
        <v>3636</v>
      </c>
      <c r="BF1436" s="94" t="s">
        <v>3637</v>
      </c>
      <c r="BG1436" s="94" t="s">
        <v>3636</v>
      </c>
      <c r="BH1436" s="94" t="s">
        <v>3637</v>
      </c>
      <c r="BI1436" s="94" t="str">
        <f t="shared" si="1289"/>
        <v>RNN</v>
      </c>
    </row>
    <row r="1437" spans="56:61" hidden="1" x14ac:dyDescent="0.3">
      <c r="BD1437" t="str">
        <f t="shared" si="1288"/>
        <v>RNNCOPELAND UNIT</v>
      </c>
      <c r="BE1437" s="94" t="s">
        <v>3689</v>
      </c>
      <c r="BF1437" s="94" t="s">
        <v>3690</v>
      </c>
      <c r="BG1437" s="94" t="s">
        <v>3689</v>
      </c>
      <c r="BH1437" s="94" t="s">
        <v>3690</v>
      </c>
      <c r="BI1437" s="94" t="str">
        <f t="shared" si="1289"/>
        <v>RNN</v>
      </c>
    </row>
    <row r="1438" spans="56:61" ht="12.75" hidden="1" customHeight="1" x14ac:dyDescent="0.3">
      <c r="BD1438" t="str">
        <f t="shared" si="1288"/>
        <v>RNNCUMBERLAND INFIRMARY</v>
      </c>
      <c r="BE1438" s="94" t="s">
        <v>3638</v>
      </c>
      <c r="BF1438" s="94" t="s">
        <v>3639</v>
      </c>
      <c r="BG1438" s="94" t="s">
        <v>3638</v>
      </c>
      <c r="BH1438" s="94" t="s">
        <v>3639</v>
      </c>
      <c r="BI1438" s="94" t="str">
        <f t="shared" si="1289"/>
        <v>RNN</v>
      </c>
    </row>
    <row r="1439" spans="56:61" ht="12.75" hidden="1" customHeight="1" x14ac:dyDescent="0.3">
      <c r="BD1439" t="str">
        <f t="shared" si="1288"/>
        <v>RNNCUMBRIA DIABETES</v>
      </c>
      <c r="BE1439" s="94" t="s">
        <v>3658</v>
      </c>
      <c r="BF1439" s="94" t="s">
        <v>3659</v>
      </c>
      <c r="BG1439" s="94" t="s">
        <v>3658</v>
      </c>
      <c r="BH1439" s="94" t="s">
        <v>3659</v>
      </c>
      <c r="BI1439" s="94" t="str">
        <f t="shared" si="1289"/>
        <v>RNN</v>
      </c>
    </row>
    <row r="1440" spans="56:61" ht="12.75" hidden="1" customHeight="1" x14ac:dyDescent="0.3">
      <c r="BD1440" t="str">
        <f t="shared" si="1288"/>
        <v>RNNFIRST FLOOR (WEST)</v>
      </c>
      <c r="BE1440" s="94" t="s">
        <v>3696</v>
      </c>
      <c r="BF1440" s="94" t="s">
        <v>3697</v>
      </c>
      <c r="BG1440" s="94" t="s">
        <v>3696</v>
      </c>
      <c r="BH1440" s="94" t="s">
        <v>3697</v>
      </c>
      <c r="BI1440" s="94" t="str">
        <f t="shared" si="1289"/>
        <v>RNN</v>
      </c>
    </row>
    <row r="1441" spans="56:61" ht="12.75" hidden="1" customHeight="1" x14ac:dyDescent="0.3">
      <c r="BD1441" t="str">
        <f t="shared" si="1288"/>
        <v>RNNFLATT WALKS</v>
      </c>
      <c r="BE1441" s="94" t="s">
        <v>3732</v>
      </c>
      <c r="BF1441" s="94" t="s">
        <v>3733</v>
      </c>
      <c r="BG1441" s="94" t="s">
        <v>3732</v>
      </c>
      <c r="BH1441" s="94" t="s">
        <v>3733</v>
      </c>
      <c r="BI1441" s="94" t="str">
        <f t="shared" si="1289"/>
        <v>RNN</v>
      </c>
    </row>
    <row r="1442" spans="56:61" hidden="1" x14ac:dyDescent="0.3">
      <c r="BD1442" t="str">
        <f t="shared" si="1288"/>
        <v>RNNFRIZINGTON NURSERY</v>
      </c>
      <c r="BE1442" s="94" t="s">
        <v>3640</v>
      </c>
      <c r="BF1442" s="94" t="s">
        <v>3641</v>
      </c>
      <c r="BG1442" s="94" t="s">
        <v>3640</v>
      </c>
      <c r="BH1442" s="94" t="s">
        <v>3641</v>
      </c>
      <c r="BI1442" s="94" t="str">
        <f t="shared" si="1289"/>
        <v>RNN</v>
      </c>
    </row>
    <row r="1443" spans="56:61" ht="12.75" hidden="1" customHeight="1" x14ac:dyDescent="0.3">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3">
      <c r="BD1444" t="str">
        <f t="shared" si="1288"/>
        <v>RNNGILL RISE</v>
      </c>
      <c r="BE1444" s="94" t="s">
        <v>3656</v>
      </c>
      <c r="BF1444" s="94" t="s">
        <v>3657</v>
      </c>
      <c r="BG1444" s="94" t="s">
        <v>3656</v>
      </c>
      <c r="BH1444" s="94" t="s">
        <v>3657</v>
      </c>
      <c r="BI1444" s="94" t="str">
        <f t="shared" si="1289"/>
        <v>RNN</v>
      </c>
    </row>
    <row r="1445" spans="56:61" ht="12.75" hidden="1" customHeight="1" x14ac:dyDescent="0.3">
      <c r="BD1445" t="str">
        <f t="shared" si="1288"/>
        <v>RNNGREENGATE SURESTART</v>
      </c>
      <c r="BE1445" s="94" t="s">
        <v>3642</v>
      </c>
      <c r="BF1445" s="94" t="s">
        <v>3643</v>
      </c>
      <c r="BG1445" s="94" t="s">
        <v>3642</v>
      </c>
      <c r="BH1445" s="94" t="s">
        <v>3643</v>
      </c>
      <c r="BI1445" s="94" t="str">
        <f t="shared" si="1289"/>
        <v>RNN</v>
      </c>
    </row>
    <row r="1446" spans="56:61" ht="12.75" hidden="1" customHeight="1" x14ac:dyDescent="0.3">
      <c r="BD1446" t="str">
        <f t="shared" si="1288"/>
        <v>RNNHINDPOOL NURSERY</v>
      </c>
      <c r="BE1446" s="94" t="s">
        <v>3644</v>
      </c>
      <c r="BF1446" s="94" t="s">
        <v>3645</v>
      </c>
      <c r="BG1446" s="94" t="s">
        <v>3644</v>
      </c>
      <c r="BH1446" s="94" t="s">
        <v>3645</v>
      </c>
      <c r="BI1446" s="94" t="str">
        <f t="shared" si="1289"/>
        <v>RNN</v>
      </c>
    </row>
    <row r="1447" spans="56:61" hidden="1" x14ac:dyDescent="0.3">
      <c r="BD1447" t="str">
        <f t="shared" si="1288"/>
        <v>RNNHOOPS COMMUNITY GYM</v>
      </c>
      <c r="BE1447" s="94" t="s">
        <v>3646</v>
      </c>
      <c r="BF1447" s="94" t="s">
        <v>3647</v>
      </c>
      <c r="BG1447" s="94" t="s">
        <v>3646</v>
      </c>
      <c r="BH1447" s="94" t="s">
        <v>3647</v>
      </c>
      <c r="BI1447" s="94" t="str">
        <f t="shared" si="1289"/>
        <v>RNN</v>
      </c>
    </row>
    <row r="1448" spans="56:61" hidden="1" x14ac:dyDescent="0.3">
      <c r="BD1448" t="str">
        <f t="shared" si="1288"/>
        <v>RNNKESWICK HOSPITAL</v>
      </c>
      <c r="BE1448" s="94" t="s">
        <v>3666</v>
      </c>
      <c r="BF1448" s="94" t="s">
        <v>3667</v>
      </c>
      <c r="BG1448" s="94" t="s">
        <v>3666</v>
      </c>
      <c r="BH1448" s="94" t="s">
        <v>3667</v>
      </c>
      <c r="BI1448" s="94" t="str">
        <f t="shared" si="1289"/>
        <v>RNN</v>
      </c>
    </row>
    <row r="1449" spans="56:61" hidden="1" x14ac:dyDescent="0.3">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3">
      <c r="BD1450" t="str">
        <f t="shared" si="1288"/>
        <v>RNNKESWICK MINOR INJURY UNIT</v>
      </c>
      <c r="BE1450" s="94" t="s">
        <v>3703</v>
      </c>
      <c r="BF1450" s="94" t="s">
        <v>3692</v>
      </c>
      <c r="BG1450" s="94" t="s">
        <v>3703</v>
      </c>
      <c r="BH1450" s="94" t="s">
        <v>3692</v>
      </c>
      <c r="BI1450" s="94" t="str">
        <f t="shared" si="1289"/>
        <v>RNN</v>
      </c>
    </row>
    <row r="1451" spans="56:61" hidden="1" x14ac:dyDescent="0.3">
      <c r="BD1451" t="str">
        <f t="shared" si="1288"/>
        <v>RNNKIRKBY STEPHEN</v>
      </c>
      <c r="BE1451" s="94" t="s">
        <v>3704</v>
      </c>
      <c r="BF1451" s="94" t="s">
        <v>3705</v>
      </c>
      <c r="BG1451" s="94" t="s">
        <v>3704</v>
      </c>
      <c r="BH1451" s="94" t="s">
        <v>3705</v>
      </c>
      <c r="BI1451" s="94" t="str">
        <f t="shared" si="1289"/>
        <v>RNN</v>
      </c>
    </row>
    <row r="1452" spans="56:61" hidden="1" x14ac:dyDescent="0.3">
      <c r="BD1452" t="str">
        <f t="shared" si="1288"/>
        <v>RNNLANGDALE UNIT</v>
      </c>
      <c r="BE1452" s="94" t="s">
        <v>3707</v>
      </c>
      <c r="BF1452" s="94" t="s">
        <v>3708</v>
      </c>
      <c r="BG1452" s="94" t="s">
        <v>3707</v>
      </c>
      <c r="BH1452" s="94" t="s">
        <v>3708</v>
      </c>
      <c r="BI1452" s="94" t="str">
        <f t="shared" si="1289"/>
        <v>RNN</v>
      </c>
    </row>
    <row r="1453" spans="56:61" ht="12.75" hidden="1" customHeight="1" x14ac:dyDescent="0.3">
      <c r="BD1453" t="str">
        <f t="shared" si="1288"/>
        <v>RNNLOCUM, OLDER AGE MH</v>
      </c>
      <c r="BE1453" s="94" t="s">
        <v>3630</v>
      </c>
      <c r="BF1453" s="94" t="s">
        <v>3631</v>
      </c>
      <c r="BG1453" s="94" t="s">
        <v>3630</v>
      </c>
      <c r="BH1453" s="94" t="s">
        <v>3631</v>
      </c>
      <c r="BI1453" s="94" t="str">
        <f t="shared" si="1289"/>
        <v>RNN</v>
      </c>
    </row>
    <row r="1454" spans="56:61" ht="12.75" hidden="1" customHeight="1" x14ac:dyDescent="0.3">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3">
      <c r="BD1455" t="str">
        <f t="shared" si="1288"/>
        <v>RNNMARYPORT COTTAGE HOSPITAL</v>
      </c>
      <c r="BE1455" s="94" t="s">
        <v>3711</v>
      </c>
      <c r="BF1455" s="94" t="s">
        <v>3712</v>
      </c>
      <c r="BG1455" s="94" t="s">
        <v>3711</v>
      </c>
      <c r="BH1455" s="94" t="s">
        <v>3712</v>
      </c>
      <c r="BI1455" s="94" t="str">
        <f t="shared" si="1289"/>
        <v>RNN</v>
      </c>
    </row>
    <row r="1456" spans="56:61" hidden="1" x14ac:dyDescent="0.3">
      <c r="BD1456" t="str">
        <f t="shared" si="1288"/>
        <v>RNNMARYPORT HOSPITAL</v>
      </c>
      <c r="BE1456" s="94" t="s">
        <v>3677</v>
      </c>
      <c r="BF1456" s="94" t="s">
        <v>3678</v>
      </c>
      <c r="BG1456" s="94" t="s">
        <v>3677</v>
      </c>
      <c r="BH1456" s="94" t="s">
        <v>3678</v>
      </c>
      <c r="BI1456" s="94" t="str">
        <f t="shared" si="1289"/>
        <v>RNN</v>
      </c>
    </row>
    <row r="1457" spans="56:61" hidden="1" x14ac:dyDescent="0.3">
      <c r="BD1457" t="str">
        <f t="shared" si="1288"/>
        <v>RNNMARYPORT MINOR INJURY UNIT</v>
      </c>
      <c r="BE1457" s="94" t="s">
        <v>3714</v>
      </c>
      <c r="BF1457" s="94" t="s">
        <v>3715</v>
      </c>
      <c r="BG1457" s="94" t="s">
        <v>3714</v>
      </c>
      <c r="BH1457" s="94" t="s">
        <v>3715</v>
      </c>
      <c r="BI1457" s="94" t="str">
        <f t="shared" si="1289"/>
        <v>RNN</v>
      </c>
    </row>
    <row r="1458" spans="56:61" hidden="1" x14ac:dyDescent="0.3">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3">
      <c r="BD1459" t="str">
        <f t="shared" si="1288"/>
        <v>RNNMEADOWBANK</v>
      </c>
      <c r="BE1459" s="94" t="s">
        <v>3648</v>
      </c>
      <c r="BF1459" s="94" t="s">
        <v>3649</v>
      </c>
      <c r="BG1459" s="94" t="s">
        <v>3648</v>
      </c>
      <c r="BH1459" s="94" t="s">
        <v>3649</v>
      </c>
      <c r="BI1459" s="94" t="str">
        <f t="shared" si="1289"/>
        <v>RNN</v>
      </c>
    </row>
    <row r="1460" spans="56:61" ht="12.75" hidden="1" customHeight="1" x14ac:dyDescent="0.3">
      <c r="BD1460" t="str">
        <f t="shared" si="1288"/>
        <v>RNNMILLOM HOSPITAL</v>
      </c>
      <c r="BE1460" s="94" t="s">
        <v>3681</v>
      </c>
      <c r="BF1460" s="94" t="s">
        <v>3682</v>
      </c>
      <c r="BG1460" s="94" t="s">
        <v>3681</v>
      </c>
      <c r="BH1460" s="94" t="s">
        <v>3682</v>
      </c>
      <c r="BI1460" s="94" t="str">
        <f t="shared" si="1289"/>
        <v>RNN</v>
      </c>
    </row>
    <row r="1461" spans="56:61" ht="12.75" hidden="1" customHeight="1" x14ac:dyDescent="0.3">
      <c r="BD1461" t="str">
        <f t="shared" si="1288"/>
        <v>RNNMILLOM HOSPITAL</v>
      </c>
      <c r="BE1461" s="94" t="s">
        <v>3713</v>
      </c>
      <c r="BF1461" s="94" t="s">
        <v>3682</v>
      </c>
      <c r="BG1461" s="94" t="s">
        <v>3713</v>
      </c>
      <c r="BH1461" s="94" t="s">
        <v>3682</v>
      </c>
      <c r="BI1461" s="94" t="str">
        <f t="shared" si="1289"/>
        <v>RNN</v>
      </c>
    </row>
    <row r="1462" spans="56:61" ht="12.75" hidden="1" customHeight="1" x14ac:dyDescent="0.3">
      <c r="BD1462" t="str">
        <f t="shared" ref="BD1462:BD1525" si="1290">CONCATENATE(LEFT(BE1462, 3),BF1462)</f>
        <v>RNNORTON LEA</v>
      </c>
      <c r="BE1462" s="94" t="s">
        <v>3664</v>
      </c>
      <c r="BF1462" s="94" t="s">
        <v>3665</v>
      </c>
      <c r="BG1462" s="94" t="s">
        <v>3664</v>
      </c>
      <c r="BH1462" s="94" t="s">
        <v>3665</v>
      </c>
      <c r="BI1462" s="94" t="str">
        <f t="shared" ref="BI1462:BI1525" si="1291">LEFT(BG1462,3)</f>
        <v>RNN</v>
      </c>
    </row>
    <row r="1463" spans="56:61" ht="12.75" hidden="1" customHeight="1" x14ac:dyDescent="0.3">
      <c r="BD1463" t="str">
        <f t="shared" si="1290"/>
        <v>RNNORTON LEA</v>
      </c>
      <c r="BE1463" s="94" t="s">
        <v>3672</v>
      </c>
      <c r="BF1463" s="94" t="s">
        <v>3665</v>
      </c>
      <c r="BG1463" s="94" t="s">
        <v>3672</v>
      </c>
      <c r="BH1463" s="94" t="s">
        <v>3665</v>
      </c>
      <c r="BI1463" s="94" t="str">
        <f t="shared" si="1291"/>
        <v>RNN</v>
      </c>
    </row>
    <row r="1464" spans="56:61" ht="12.75" hidden="1" customHeight="1" x14ac:dyDescent="0.3">
      <c r="BD1464" t="str">
        <f t="shared" si="1290"/>
        <v>RNNORTON LEA (ORTON RD)</v>
      </c>
      <c r="BE1464" s="94" t="s">
        <v>3650</v>
      </c>
      <c r="BF1464" s="94" t="s">
        <v>3651</v>
      </c>
      <c r="BG1464" s="94" t="s">
        <v>3650</v>
      </c>
      <c r="BH1464" s="94" t="s">
        <v>3651</v>
      </c>
      <c r="BI1464" s="94" t="str">
        <f t="shared" si="1291"/>
        <v>RNN</v>
      </c>
    </row>
    <row r="1465" spans="56:61" ht="12.75" hidden="1" customHeight="1" x14ac:dyDescent="0.3">
      <c r="BD1465" t="str">
        <f t="shared" si="1290"/>
        <v>RNNPENRITH HOSPITAL</v>
      </c>
      <c r="BE1465" s="94" t="s">
        <v>3668</v>
      </c>
      <c r="BF1465" s="94" t="s">
        <v>3669</v>
      </c>
      <c r="BG1465" s="94" t="s">
        <v>3668</v>
      </c>
      <c r="BH1465" s="94" t="s">
        <v>3669</v>
      </c>
      <c r="BI1465" s="94" t="str">
        <f t="shared" si="1291"/>
        <v>RNN</v>
      </c>
    </row>
    <row r="1466" spans="56:61" ht="12.75" hidden="1" customHeight="1" x14ac:dyDescent="0.3">
      <c r="BD1466" t="str">
        <f t="shared" si="1290"/>
        <v>RNNPENRITH HOSPITAL</v>
      </c>
      <c r="BE1466" s="94" t="s">
        <v>3706</v>
      </c>
      <c r="BF1466" s="94" t="s">
        <v>3669</v>
      </c>
      <c r="BG1466" s="94" t="s">
        <v>3706</v>
      </c>
      <c r="BH1466" s="94" t="s">
        <v>3669</v>
      </c>
      <c r="BI1466" s="94" t="str">
        <f t="shared" si="1291"/>
        <v>RNN</v>
      </c>
    </row>
    <row r="1467" spans="56:61" ht="12.75" hidden="1" customHeight="1" x14ac:dyDescent="0.3">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3">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3">
      <c r="BD1469" t="str">
        <f t="shared" si="1290"/>
        <v>RNNROSEHILL BUILDING</v>
      </c>
      <c r="BE1469" s="94" t="s">
        <v>3628</v>
      </c>
      <c r="BF1469" s="94" t="s">
        <v>3629</v>
      </c>
      <c r="BG1469" s="94" t="s">
        <v>3628</v>
      </c>
      <c r="BH1469" s="94" t="s">
        <v>3629</v>
      </c>
      <c r="BI1469" s="94" t="str">
        <f t="shared" si="1291"/>
        <v>RNN</v>
      </c>
    </row>
    <row r="1470" spans="56:61" ht="12.75" hidden="1" customHeight="1" x14ac:dyDescent="0.3">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3">
      <c r="BD1471" t="str">
        <f t="shared" si="1290"/>
        <v>RNNSEACROFT</v>
      </c>
      <c r="BE1471" s="94" t="s">
        <v>3683</v>
      </c>
      <c r="BF1471" s="94" t="s">
        <v>3684</v>
      </c>
      <c r="BG1471" s="94" t="s">
        <v>3683</v>
      </c>
      <c r="BH1471" s="94" t="s">
        <v>3684</v>
      </c>
      <c r="BI1471" s="94" t="str">
        <f t="shared" si="1291"/>
        <v>RNN</v>
      </c>
    </row>
    <row r="1472" spans="56:61" hidden="1" x14ac:dyDescent="0.3">
      <c r="BD1472" t="str">
        <f t="shared" si="1290"/>
        <v>RNNSEACROFT</v>
      </c>
      <c r="BE1472" s="94" t="s">
        <v>3698</v>
      </c>
      <c r="BF1472" s="94" t="s">
        <v>3684</v>
      </c>
      <c r="BG1472" s="94" t="s">
        <v>3698</v>
      </c>
      <c r="BH1472" s="94" t="s">
        <v>3684</v>
      </c>
      <c r="BI1472" s="94" t="str">
        <f t="shared" si="1291"/>
        <v>RNN</v>
      </c>
    </row>
    <row r="1473" spans="56:61" hidden="1" x14ac:dyDescent="0.3">
      <c r="BD1473" t="str">
        <f t="shared" si="1290"/>
        <v>RNNSEASCALE</v>
      </c>
      <c r="BE1473" s="94" t="s">
        <v>3730</v>
      </c>
      <c r="BF1473" s="94" t="s">
        <v>3731</v>
      </c>
      <c r="BG1473" s="94" t="s">
        <v>3730</v>
      </c>
      <c r="BH1473" s="94" t="s">
        <v>3731</v>
      </c>
      <c r="BI1473" s="94" t="str">
        <f t="shared" si="1291"/>
        <v>RNN</v>
      </c>
    </row>
    <row r="1474" spans="56:61" ht="12.75" hidden="1" customHeight="1" x14ac:dyDescent="0.3">
      <c r="BD1474" t="str">
        <f t="shared" si="1290"/>
        <v>RNNTENTERFIELD</v>
      </c>
      <c r="BE1474" s="94" t="s">
        <v>3654</v>
      </c>
      <c r="BF1474" s="94" t="s">
        <v>3655</v>
      </c>
      <c r="BG1474" s="94" t="s">
        <v>3654</v>
      </c>
      <c r="BH1474" s="94" t="s">
        <v>3655</v>
      </c>
      <c r="BI1474" s="94" t="str">
        <f t="shared" si="1291"/>
        <v>RNN</v>
      </c>
    </row>
    <row r="1475" spans="56:61" ht="12.75" hidden="1" customHeight="1" x14ac:dyDescent="0.3">
      <c r="BD1475" t="str">
        <f t="shared" si="1290"/>
        <v>RNNTHE LAKELANDS UNIT</v>
      </c>
      <c r="BE1475" s="94" t="s">
        <v>3709</v>
      </c>
      <c r="BF1475" s="94" t="s">
        <v>3710</v>
      </c>
      <c r="BG1475" s="94" t="s">
        <v>3709</v>
      </c>
      <c r="BH1475" s="94" t="s">
        <v>3710</v>
      </c>
      <c r="BI1475" s="94" t="str">
        <f t="shared" si="1291"/>
        <v>RNN</v>
      </c>
    </row>
    <row r="1476" spans="56:61" ht="12.75" hidden="1" customHeight="1" x14ac:dyDescent="0.3">
      <c r="BD1476" t="str">
        <f t="shared" si="1290"/>
        <v>RNNTHIRLMERE SUITE</v>
      </c>
      <c r="BE1476" s="94" t="s">
        <v>3728</v>
      </c>
      <c r="BF1476" s="94" t="s">
        <v>3729</v>
      </c>
      <c r="BG1476" s="94" t="s">
        <v>3728</v>
      </c>
      <c r="BH1476" s="94" t="s">
        <v>3729</v>
      </c>
      <c r="BI1476" s="94" t="str">
        <f t="shared" si="1291"/>
        <v>RNN</v>
      </c>
    </row>
    <row r="1477" spans="56:61" ht="15" hidden="1" customHeight="1" x14ac:dyDescent="0.3">
      <c r="BD1477" t="str">
        <f t="shared" si="1290"/>
        <v>RNNWEST CUMBERLAND HOSPITAL</v>
      </c>
      <c r="BE1477" s="94" t="s">
        <v>3675</v>
      </c>
      <c r="BF1477" s="94" t="s">
        <v>3676</v>
      </c>
      <c r="BG1477" s="94" t="s">
        <v>3675</v>
      </c>
      <c r="BH1477" s="94" t="s">
        <v>3676</v>
      </c>
      <c r="BI1477" s="94" t="str">
        <f t="shared" si="1291"/>
        <v>RNN</v>
      </c>
    </row>
    <row r="1478" spans="56:61" hidden="1" x14ac:dyDescent="0.3">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3">
      <c r="BD1479" t="str">
        <f t="shared" si="1290"/>
        <v>RNNWIGTON HOSPITAL</v>
      </c>
      <c r="BE1479" s="94" t="s">
        <v>3673</v>
      </c>
      <c r="BF1479" s="94" t="s">
        <v>3674</v>
      </c>
      <c r="BG1479" s="94" t="s">
        <v>3673</v>
      </c>
      <c r="BH1479" s="94" t="s">
        <v>3674</v>
      </c>
      <c r="BI1479" s="94" t="str">
        <f t="shared" si="1291"/>
        <v>RNN</v>
      </c>
    </row>
    <row r="1480" spans="56:61" ht="12.75" hidden="1" customHeight="1" x14ac:dyDescent="0.3">
      <c r="BD1480" t="str">
        <f t="shared" si="1290"/>
        <v>RNNWIGTON HOSPITAL</v>
      </c>
      <c r="BE1480" s="94" t="s">
        <v>3736</v>
      </c>
      <c r="BF1480" s="94" t="s">
        <v>3674</v>
      </c>
      <c r="BG1480" s="94" t="s">
        <v>3736</v>
      </c>
      <c r="BH1480" s="94" t="s">
        <v>3674</v>
      </c>
      <c r="BI1480" s="94" t="str">
        <f t="shared" si="1291"/>
        <v>RNN</v>
      </c>
    </row>
    <row r="1481" spans="56:61" ht="12.75" hidden="1" customHeight="1" x14ac:dyDescent="0.3">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3">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3">
      <c r="BD1483" t="str">
        <f t="shared" si="1290"/>
        <v>RNQNUFFIELD DIAGNOSTIC CENTRE</v>
      </c>
      <c r="BE1483" s="94" t="s">
        <v>750</v>
      </c>
      <c r="BF1483" s="94" t="s">
        <v>9275</v>
      </c>
      <c r="BG1483" s="94" t="s">
        <v>750</v>
      </c>
      <c r="BH1483" s="94" t="s">
        <v>9275</v>
      </c>
      <c r="BI1483" s="94" t="str">
        <f t="shared" si="1291"/>
        <v>RNQ</v>
      </c>
    </row>
    <row r="1484" spans="56:61" hidden="1" x14ac:dyDescent="0.3">
      <c r="BD1484" t="str">
        <f t="shared" si="1290"/>
        <v>RNSDANETRE HOSPITAL (OUT-PATIENTS)</v>
      </c>
      <c r="BE1484" s="94" t="s">
        <v>751</v>
      </c>
      <c r="BF1484" s="94" t="s">
        <v>9276</v>
      </c>
      <c r="BG1484" s="94" t="s">
        <v>751</v>
      </c>
      <c r="BH1484" s="94" t="s">
        <v>9276</v>
      </c>
      <c r="BI1484" s="94" t="str">
        <f t="shared" si="1291"/>
        <v>RNS</v>
      </c>
    </row>
    <row r="1485" spans="56:61" ht="12.75" hidden="1" customHeight="1" x14ac:dyDescent="0.3">
      <c r="BD1485" t="str">
        <f t="shared" si="1290"/>
        <v>RNSDAVENTRY HEALTH CENTRE (ACUTE)</v>
      </c>
      <c r="BE1485" s="94" t="s">
        <v>752</v>
      </c>
      <c r="BF1485" s="94" t="s">
        <v>9277</v>
      </c>
      <c r="BG1485" s="94" t="s">
        <v>752</v>
      </c>
      <c r="BH1485" s="94" t="s">
        <v>9277</v>
      </c>
      <c r="BI1485" s="94" t="str">
        <f t="shared" si="1291"/>
        <v>RNS</v>
      </c>
    </row>
    <row r="1486" spans="56:61" ht="12.75" hidden="1" customHeight="1" x14ac:dyDescent="0.3">
      <c r="BD1486" t="str">
        <f t="shared" si="1290"/>
        <v>RNSNORTHAMPTON GENERAL HOSPITAL (ACUTE)</v>
      </c>
      <c r="BE1486" s="94" t="s">
        <v>753</v>
      </c>
      <c r="BF1486" s="94" t="s">
        <v>9278</v>
      </c>
      <c r="BG1486" s="94" t="s">
        <v>753</v>
      </c>
      <c r="BH1486" s="94" t="s">
        <v>9278</v>
      </c>
      <c r="BI1486" s="94" t="str">
        <f t="shared" si="1291"/>
        <v>RNS</v>
      </c>
    </row>
    <row r="1487" spans="56:61" ht="12.75" hidden="1" customHeight="1" x14ac:dyDescent="0.3">
      <c r="BD1487" t="str">
        <f t="shared" si="1290"/>
        <v>RNSST EDMUND'S HOSPITAL</v>
      </c>
      <c r="BE1487" s="94" t="s">
        <v>754</v>
      </c>
      <c r="BF1487" s="94" t="s">
        <v>9279</v>
      </c>
      <c r="BG1487" s="94" t="s">
        <v>754</v>
      </c>
      <c r="BH1487" s="94" t="s">
        <v>9279</v>
      </c>
      <c r="BI1487" s="94" t="str">
        <f t="shared" si="1291"/>
        <v>RNS</v>
      </c>
    </row>
    <row r="1488" spans="56:61" hidden="1" x14ac:dyDescent="0.3">
      <c r="BD1488" t="str">
        <f t="shared" si="1290"/>
        <v>RNUABINGDON COMMUNITY HOSPITAL</v>
      </c>
      <c r="BE1488" s="94" t="s">
        <v>3783</v>
      </c>
      <c r="BF1488" s="94" t="s">
        <v>3784</v>
      </c>
      <c r="BG1488" s="94" t="s">
        <v>3783</v>
      </c>
      <c r="BH1488" s="94" t="s">
        <v>3784</v>
      </c>
      <c r="BI1488" s="94" t="str">
        <f t="shared" si="1291"/>
        <v>RNU</v>
      </c>
    </row>
    <row r="1489" spans="56:61" ht="12.75" hidden="1" customHeight="1" x14ac:dyDescent="0.3">
      <c r="BD1489" t="str">
        <f t="shared" si="1290"/>
        <v>RNUBICESTER COMMUNITY HOSPITAL</v>
      </c>
      <c r="BE1489" s="94" t="s">
        <v>3763</v>
      </c>
      <c r="BF1489" s="94" t="s">
        <v>3764</v>
      </c>
      <c r="BG1489" s="94" t="s">
        <v>3763</v>
      </c>
      <c r="BH1489" s="94" t="s">
        <v>3764</v>
      </c>
      <c r="BI1489" s="94" t="str">
        <f t="shared" si="1291"/>
        <v>RNU</v>
      </c>
    </row>
    <row r="1490" spans="56:61" ht="12.75" hidden="1" customHeight="1" x14ac:dyDescent="0.3">
      <c r="BD1490" t="str">
        <f t="shared" si="1290"/>
        <v>RNUCHIPPING NORTON COMMUNITY HOSPITAL</v>
      </c>
      <c r="BE1490" s="94" t="s">
        <v>3765</v>
      </c>
      <c r="BF1490" s="94" t="s">
        <v>3766</v>
      </c>
      <c r="BG1490" s="94" t="s">
        <v>3765</v>
      </c>
      <c r="BH1490" s="94" t="s">
        <v>3766</v>
      </c>
      <c r="BI1490" s="94" t="str">
        <f t="shared" si="1291"/>
        <v>RNU</v>
      </c>
    </row>
    <row r="1491" spans="56:61" ht="12.75" hidden="1" customHeight="1" x14ac:dyDescent="0.3">
      <c r="BD1491" t="str">
        <f t="shared" si="1290"/>
        <v>RNUCLEMENTS MEWS</v>
      </c>
      <c r="BE1491" s="94" t="s">
        <v>3737</v>
      </c>
      <c r="BF1491" s="94" t="s">
        <v>3738</v>
      </c>
      <c r="BG1491" s="94" t="s">
        <v>3737</v>
      </c>
      <c r="BH1491" s="94" t="s">
        <v>3738</v>
      </c>
      <c r="BI1491" s="94" t="str">
        <f t="shared" si="1291"/>
        <v>RNU</v>
      </c>
    </row>
    <row r="1492" spans="56:61" hidden="1" x14ac:dyDescent="0.3">
      <c r="BD1492" t="str">
        <f t="shared" si="1290"/>
        <v>RNUCPSU</v>
      </c>
      <c r="BE1492" s="94" t="s">
        <v>3755</v>
      </c>
      <c r="BF1492" s="94" t="s">
        <v>3756</v>
      </c>
      <c r="BG1492" s="94" t="s">
        <v>3755</v>
      </c>
      <c r="BH1492" s="94" t="s">
        <v>3756</v>
      </c>
      <c r="BI1492" s="94" t="str">
        <f t="shared" si="1291"/>
        <v>RNU</v>
      </c>
    </row>
    <row r="1493" spans="56:61" hidden="1" x14ac:dyDescent="0.3">
      <c r="BD1493" t="str">
        <f t="shared" si="1290"/>
        <v>RNUDIDCOT COMMUNITY HOSPITAL</v>
      </c>
      <c r="BE1493" s="94" t="s">
        <v>3767</v>
      </c>
      <c r="BF1493" s="94" t="s">
        <v>3768</v>
      </c>
      <c r="BG1493" s="94" t="s">
        <v>3767</v>
      </c>
      <c r="BH1493" s="94" t="s">
        <v>3768</v>
      </c>
      <c r="BI1493" s="94" t="str">
        <f t="shared" si="1291"/>
        <v>RNU</v>
      </c>
    </row>
    <row r="1494" spans="56:61" hidden="1" x14ac:dyDescent="0.3">
      <c r="BD1494" t="str">
        <f t="shared" si="1290"/>
        <v>RNUEMERGENCY MEDICAL TREATMENT UNIT</v>
      </c>
      <c r="BE1494" s="94" t="s">
        <v>3801</v>
      </c>
      <c r="BF1494" s="94" t="s">
        <v>3802</v>
      </c>
      <c r="BG1494" s="94" t="s">
        <v>3801</v>
      </c>
      <c r="BH1494" s="94" t="s">
        <v>3802</v>
      </c>
      <c r="BI1494" s="94" t="str">
        <f t="shared" si="1291"/>
        <v>RNU</v>
      </c>
    </row>
    <row r="1495" spans="56:61" hidden="1" x14ac:dyDescent="0.3">
      <c r="BD1495" t="str">
        <f t="shared" si="1290"/>
        <v>RNUFARINGDON DAY HOSPITAL</v>
      </c>
      <c r="BE1495" s="94" t="s">
        <v>3769</v>
      </c>
      <c r="BF1495" s="94" t="s">
        <v>3770</v>
      </c>
      <c r="BG1495" s="94" t="s">
        <v>3769</v>
      </c>
      <c r="BH1495" s="94" t="s">
        <v>3770</v>
      </c>
      <c r="BI1495" s="94" t="str">
        <f t="shared" si="1291"/>
        <v>RNU</v>
      </c>
    </row>
    <row r="1496" spans="56:61" hidden="1" x14ac:dyDescent="0.3">
      <c r="BD1496" t="str">
        <f t="shared" si="1290"/>
        <v>RNUHALEACRE UNIT</v>
      </c>
      <c r="BE1496" s="94" t="s">
        <v>3753</v>
      </c>
      <c r="BF1496" s="94" t="s">
        <v>3754</v>
      </c>
      <c r="BG1496" s="94" t="s">
        <v>3753</v>
      </c>
      <c r="BH1496" s="94" t="s">
        <v>3754</v>
      </c>
      <c r="BI1496" s="94" t="str">
        <f t="shared" si="1291"/>
        <v>RNU</v>
      </c>
    </row>
    <row r="1497" spans="56:61" ht="15" hidden="1" customHeight="1" x14ac:dyDescent="0.3">
      <c r="BD1497" t="str">
        <f t="shared" si="1290"/>
        <v>RNUHEALTHY MINDS</v>
      </c>
      <c r="BE1497" s="94" t="s">
        <v>3789</v>
      </c>
      <c r="BF1497" s="94" t="s">
        <v>3790</v>
      </c>
      <c r="BG1497" s="94" t="s">
        <v>3789</v>
      </c>
      <c r="BH1497" s="94" t="s">
        <v>3790</v>
      </c>
      <c r="BI1497" s="94" t="str">
        <f t="shared" si="1291"/>
        <v>RNU</v>
      </c>
    </row>
    <row r="1498" spans="56:61" hidden="1" x14ac:dyDescent="0.3">
      <c r="BD1498" t="str">
        <f t="shared" si="1290"/>
        <v>RNUHIGHFIELD ADOLESCENT UNIT</v>
      </c>
      <c r="BE1498" s="94" t="s">
        <v>3743</v>
      </c>
      <c r="BF1498" s="94" t="s">
        <v>3744</v>
      </c>
      <c r="BG1498" s="94" t="s">
        <v>3743</v>
      </c>
      <c r="BH1498" s="94" t="s">
        <v>3744</v>
      </c>
      <c r="BI1498" s="94" t="str">
        <f t="shared" si="1291"/>
        <v>RNU</v>
      </c>
    </row>
    <row r="1499" spans="56:61" hidden="1" x14ac:dyDescent="0.3">
      <c r="BD1499" t="str">
        <f t="shared" si="1290"/>
        <v>RNUHORTON GENERAL HOSPITAL</v>
      </c>
      <c r="BE1499" s="94" t="s">
        <v>3791</v>
      </c>
      <c r="BF1499" s="94" t="s">
        <v>3792</v>
      </c>
      <c r="BG1499" s="94" t="s">
        <v>3791</v>
      </c>
      <c r="BH1499" s="94" t="s">
        <v>3792</v>
      </c>
      <c r="BI1499" s="94" t="str">
        <f t="shared" si="1291"/>
        <v>RNU</v>
      </c>
    </row>
    <row r="1500" spans="56:61" hidden="1" x14ac:dyDescent="0.3">
      <c r="BD1500" t="str">
        <f t="shared" si="1290"/>
        <v>RNUJOHN HAMPDEN UNIT</v>
      </c>
      <c r="BE1500" s="94" t="s">
        <v>3751</v>
      </c>
      <c r="BF1500" s="94" t="s">
        <v>3752</v>
      </c>
      <c r="BG1500" s="94" t="s">
        <v>3751</v>
      </c>
      <c r="BH1500" s="94" t="s">
        <v>3752</v>
      </c>
      <c r="BI1500" s="94" t="str">
        <f t="shared" si="1291"/>
        <v>RNU</v>
      </c>
    </row>
    <row r="1501" spans="56:61" ht="12.75" hidden="1" customHeight="1" x14ac:dyDescent="0.3">
      <c r="BD1501" t="str">
        <f t="shared" si="1290"/>
        <v>RNULITTLEMORE MENTAL HEALTH CENTRE</v>
      </c>
      <c r="BE1501" s="94" t="s">
        <v>8823</v>
      </c>
      <c r="BF1501" s="94" t="s">
        <v>8824</v>
      </c>
      <c r="BG1501" s="94" t="s">
        <v>8823</v>
      </c>
      <c r="BH1501" s="94" t="s">
        <v>8824</v>
      </c>
      <c r="BI1501" s="94" t="str">
        <f t="shared" si="1291"/>
        <v>RNU</v>
      </c>
    </row>
    <row r="1502" spans="56:61" hidden="1" x14ac:dyDescent="0.3">
      <c r="BD1502" t="str">
        <f t="shared" si="1290"/>
        <v>RNUMARLBOROUGH COMMUNITY CAMHS</v>
      </c>
      <c r="BE1502" s="94" t="s">
        <v>8959</v>
      </c>
      <c r="BF1502" s="94" t="s">
        <v>8960</v>
      </c>
      <c r="BG1502" s="94" t="s">
        <v>8959</v>
      </c>
      <c r="BH1502" s="94" t="s">
        <v>8960</v>
      </c>
      <c r="BI1502" s="94" t="str">
        <f t="shared" si="1291"/>
        <v>RNU</v>
      </c>
    </row>
    <row r="1503" spans="56:61" hidden="1" x14ac:dyDescent="0.3">
      <c r="BD1503" t="str">
        <f t="shared" si="1290"/>
        <v>RNUMARLBOROUGH HOUSE</v>
      </c>
      <c r="BE1503" s="94" t="s">
        <v>8825</v>
      </c>
      <c r="BF1503" s="94" t="s">
        <v>8826</v>
      </c>
      <c r="BG1503" s="94" t="s">
        <v>8825</v>
      </c>
      <c r="BH1503" s="94" t="s">
        <v>8826</v>
      </c>
      <c r="BI1503" s="94" t="str">
        <f t="shared" si="1291"/>
        <v>RNU</v>
      </c>
    </row>
    <row r="1504" spans="56:61" hidden="1" x14ac:dyDescent="0.3">
      <c r="BD1504" t="str">
        <f t="shared" si="1290"/>
        <v>RNUMENTAL HEALTH</v>
      </c>
      <c r="BE1504" s="94" t="s">
        <v>3799</v>
      </c>
      <c r="BF1504" s="94" t="s">
        <v>3800</v>
      </c>
      <c r="BG1504" s="94" t="s">
        <v>3799</v>
      </c>
      <c r="BH1504" s="94" t="s">
        <v>3800</v>
      </c>
      <c r="BI1504" s="94" t="str">
        <f t="shared" si="1291"/>
        <v>RNU</v>
      </c>
    </row>
    <row r="1505" spans="56:61" hidden="1" x14ac:dyDescent="0.3">
      <c r="BD1505" t="str">
        <f t="shared" si="1290"/>
        <v>RNUMOORVIEW</v>
      </c>
      <c r="BE1505" s="94" t="s">
        <v>3749</v>
      </c>
      <c r="BF1505" s="94" t="s">
        <v>3750</v>
      </c>
      <c r="BG1505" s="94" t="s">
        <v>3749</v>
      </c>
      <c r="BH1505" s="94" t="s">
        <v>3750</v>
      </c>
      <c r="BI1505" s="94" t="str">
        <f t="shared" si="1291"/>
        <v>RNU</v>
      </c>
    </row>
    <row r="1506" spans="56:61" hidden="1" x14ac:dyDescent="0.3">
      <c r="BD1506" t="str">
        <f t="shared" si="1290"/>
        <v>RNUNHS OXFORDSHIRE</v>
      </c>
      <c r="BE1506" s="94" t="s">
        <v>3775</v>
      </c>
      <c r="BF1506" s="94" t="s">
        <v>3776</v>
      </c>
      <c r="BG1506" s="94" t="s">
        <v>3775</v>
      </c>
      <c r="BH1506" s="94" t="s">
        <v>3776</v>
      </c>
      <c r="BI1506" s="94" t="str">
        <f t="shared" si="1291"/>
        <v>RNU</v>
      </c>
    </row>
    <row r="1507" spans="56:61" hidden="1" x14ac:dyDescent="0.3">
      <c r="BD1507" t="str">
        <f t="shared" si="1290"/>
        <v>RNUOCHPS</v>
      </c>
      <c r="BE1507" s="94" t="s">
        <v>3793</v>
      </c>
      <c r="BF1507" s="94" t="s">
        <v>3794</v>
      </c>
      <c r="BG1507" s="94" t="s">
        <v>3793</v>
      </c>
      <c r="BH1507" s="94" t="s">
        <v>3794</v>
      </c>
      <c r="BI1507" s="94" t="str">
        <f t="shared" si="1291"/>
        <v>RNU</v>
      </c>
    </row>
    <row r="1508" spans="56:61" hidden="1" x14ac:dyDescent="0.3">
      <c r="BD1508" t="str">
        <f t="shared" si="1290"/>
        <v>RNUOXFORD CITY COMMUNITY HOSPITAL</v>
      </c>
      <c r="BE1508" s="94" t="s">
        <v>3771</v>
      </c>
      <c r="BF1508" s="94" t="s">
        <v>3772</v>
      </c>
      <c r="BG1508" s="94" t="s">
        <v>3771</v>
      </c>
      <c r="BH1508" s="94" t="s">
        <v>3772</v>
      </c>
      <c r="BI1508" s="94" t="str">
        <f t="shared" si="1291"/>
        <v>RNU</v>
      </c>
    </row>
    <row r="1509" spans="56:61" hidden="1" x14ac:dyDescent="0.3">
      <c r="BD1509" t="str">
        <f t="shared" si="1290"/>
        <v>RNUOXFORDSHIRE C&amp;B MSK HUB</v>
      </c>
      <c r="BE1509" s="94" t="s">
        <v>3773</v>
      </c>
      <c r="BF1509" s="94" t="s">
        <v>3774</v>
      </c>
      <c r="BG1509" s="94" t="s">
        <v>3773</v>
      </c>
      <c r="BH1509" s="94" t="s">
        <v>3774</v>
      </c>
      <c r="BI1509" s="94" t="str">
        <f t="shared" si="1291"/>
        <v>RNU</v>
      </c>
    </row>
    <row r="1510" spans="56:61" hidden="1" x14ac:dyDescent="0.3">
      <c r="BD1510" t="str">
        <f t="shared" si="1290"/>
        <v>RNURIVERSDALE</v>
      </c>
      <c r="BE1510" s="94" t="s">
        <v>3739</v>
      </c>
      <c r="BF1510" s="94" t="s">
        <v>3740</v>
      </c>
      <c r="BG1510" s="94" t="s">
        <v>3739</v>
      </c>
      <c r="BH1510" s="94" t="s">
        <v>3740</v>
      </c>
      <c r="BI1510" s="94" t="str">
        <f t="shared" si="1291"/>
        <v>RNU</v>
      </c>
    </row>
    <row r="1511" spans="56:61" hidden="1" x14ac:dyDescent="0.3">
      <c r="BD1511" t="str">
        <f t="shared" si="1290"/>
        <v>RNUSALISBURY DISTRICT HOSPITAL</v>
      </c>
      <c r="BE1511" s="94" t="s">
        <v>3761</v>
      </c>
      <c r="BF1511" s="94" t="s">
        <v>3762</v>
      </c>
      <c r="BG1511" s="94" t="s">
        <v>3761</v>
      </c>
      <c r="BH1511" s="94" t="s">
        <v>3762</v>
      </c>
      <c r="BI1511" s="94" t="str">
        <f t="shared" si="1291"/>
        <v>RNU</v>
      </c>
    </row>
    <row r="1512" spans="56:61" hidden="1" x14ac:dyDescent="0.3">
      <c r="BD1512" t="str">
        <f t="shared" si="1290"/>
        <v>RNUSAVERNAKE HOSPITAL</v>
      </c>
      <c r="BE1512" s="94" t="s">
        <v>3759</v>
      </c>
      <c r="BF1512" s="94" t="s">
        <v>3760</v>
      </c>
      <c r="BG1512" s="94" t="s">
        <v>3759</v>
      </c>
      <c r="BH1512" s="94" t="s">
        <v>3760</v>
      </c>
      <c r="BI1512" s="94" t="str">
        <f t="shared" si="1291"/>
        <v>RNU</v>
      </c>
    </row>
    <row r="1513" spans="56:61" hidden="1" x14ac:dyDescent="0.3">
      <c r="BD1513" t="str">
        <f t="shared" si="1290"/>
        <v>RNUSHRUBLANDS</v>
      </c>
      <c r="BE1513" s="94" t="s">
        <v>3741</v>
      </c>
      <c r="BF1513" s="94" t="s">
        <v>3742</v>
      </c>
      <c r="BG1513" s="94" t="s">
        <v>3741</v>
      </c>
      <c r="BH1513" s="94" t="s">
        <v>3742</v>
      </c>
      <c r="BI1513" s="94" t="str">
        <f t="shared" si="1291"/>
        <v>RNU</v>
      </c>
    </row>
    <row r="1514" spans="56:61" hidden="1" x14ac:dyDescent="0.3">
      <c r="BD1514" t="str">
        <f t="shared" si="1290"/>
        <v>RNUSTATION POINT</v>
      </c>
      <c r="BE1514" s="94" t="s">
        <v>3795</v>
      </c>
      <c r="BF1514" s="94" t="s">
        <v>3796</v>
      </c>
      <c r="BG1514" s="94" t="s">
        <v>3795</v>
      </c>
      <c r="BH1514" s="94" t="s">
        <v>3796</v>
      </c>
      <c r="BI1514" s="94" t="str">
        <f t="shared" si="1291"/>
        <v>RNU</v>
      </c>
    </row>
    <row r="1515" spans="56:61" hidden="1" x14ac:dyDescent="0.3">
      <c r="BD1515" t="str">
        <f t="shared" si="1290"/>
        <v>RNUSWINDON COMMUNITY &amp; INPATIENT CHILD &amp; ADOLESCENT MENTAL HEALTH</v>
      </c>
      <c r="BE1515" s="94" t="s">
        <v>3757</v>
      </c>
      <c r="BF1515" s="94" t="s">
        <v>3758</v>
      </c>
      <c r="BG1515" s="94" t="s">
        <v>3757</v>
      </c>
      <c r="BH1515" s="94" t="s">
        <v>3758</v>
      </c>
      <c r="BI1515" s="94" t="str">
        <f t="shared" si="1291"/>
        <v>RNU</v>
      </c>
    </row>
    <row r="1516" spans="56:61" hidden="1" x14ac:dyDescent="0.3">
      <c r="BD1516" t="str">
        <f t="shared" si="1290"/>
        <v>RNUTALKINGSPACE</v>
      </c>
      <c r="BE1516" s="94" t="s">
        <v>3787</v>
      </c>
      <c r="BF1516" s="94" t="s">
        <v>3788</v>
      </c>
      <c r="BG1516" s="94" t="s">
        <v>3787</v>
      </c>
      <c r="BH1516" s="94" t="s">
        <v>3788</v>
      </c>
      <c r="BI1516" s="94" t="str">
        <f t="shared" si="1291"/>
        <v>RNU</v>
      </c>
    </row>
    <row r="1517" spans="56:61" hidden="1" x14ac:dyDescent="0.3">
      <c r="BD1517" t="str">
        <f t="shared" si="1290"/>
        <v>RNUTHE FULBROOK CENTRE</v>
      </c>
      <c r="BE1517" s="94" t="s">
        <v>8821</v>
      </c>
      <c r="BF1517" s="94" t="s">
        <v>8822</v>
      </c>
      <c r="BG1517" s="94" t="s">
        <v>8821</v>
      </c>
      <c r="BH1517" s="94" t="s">
        <v>8822</v>
      </c>
      <c r="BI1517" s="94" t="str">
        <f t="shared" si="1291"/>
        <v>RNU</v>
      </c>
    </row>
    <row r="1518" spans="56:61" hidden="1" x14ac:dyDescent="0.3">
      <c r="BD1518" t="str">
        <f t="shared" si="1290"/>
        <v>RNUTOWNLANDS COMMUNITY HOSPITAL</v>
      </c>
      <c r="BE1518" s="94" t="s">
        <v>3785</v>
      </c>
      <c r="BF1518" s="94" t="s">
        <v>3786</v>
      </c>
      <c r="BG1518" s="94" t="s">
        <v>3785</v>
      </c>
      <c r="BH1518" s="94" t="s">
        <v>3786</v>
      </c>
      <c r="BI1518" s="94" t="str">
        <f t="shared" si="1291"/>
        <v>RNU</v>
      </c>
    </row>
    <row r="1519" spans="56:61" hidden="1" x14ac:dyDescent="0.3">
      <c r="BD1519" t="str">
        <f t="shared" si="1290"/>
        <v>RNUWALLINGFORD COMMUNITY HOSPITAL</v>
      </c>
      <c r="BE1519" s="94" t="s">
        <v>3777</v>
      </c>
      <c r="BF1519" s="94" t="s">
        <v>3778</v>
      </c>
      <c r="BG1519" s="94" t="s">
        <v>3777</v>
      </c>
      <c r="BH1519" s="94" t="s">
        <v>3778</v>
      </c>
      <c r="BI1519" s="94" t="str">
        <f t="shared" si="1291"/>
        <v>RNU</v>
      </c>
    </row>
    <row r="1520" spans="56:61" hidden="1" x14ac:dyDescent="0.3">
      <c r="BD1520" t="str">
        <f t="shared" si="1290"/>
        <v>RNUWANTAGE COMMUNITY HOSPITAL</v>
      </c>
      <c r="BE1520" s="94" t="s">
        <v>3779</v>
      </c>
      <c r="BF1520" s="94" t="s">
        <v>3780</v>
      </c>
      <c r="BG1520" s="94" t="s">
        <v>3779</v>
      </c>
      <c r="BH1520" s="94" t="s">
        <v>3780</v>
      </c>
      <c r="BI1520" s="94" t="str">
        <f t="shared" si="1291"/>
        <v>RNU</v>
      </c>
    </row>
    <row r="1521" spans="56:61" hidden="1" x14ac:dyDescent="0.3">
      <c r="BD1521" t="str">
        <f t="shared" si="1290"/>
        <v>RNUWARNEFORD HOSPITAL</v>
      </c>
      <c r="BE1521" s="94" t="s">
        <v>3745</v>
      </c>
      <c r="BF1521" s="94" t="s">
        <v>3746</v>
      </c>
      <c r="BG1521" s="94" t="s">
        <v>3745</v>
      </c>
      <c r="BH1521" s="94" t="s">
        <v>3746</v>
      </c>
      <c r="BI1521" s="94" t="str">
        <f t="shared" si="1291"/>
        <v>RNU</v>
      </c>
    </row>
    <row r="1522" spans="56:61" hidden="1" x14ac:dyDescent="0.3">
      <c r="BD1522" t="str">
        <f t="shared" si="1290"/>
        <v>RNUWITNEY COMMUNITY HOSPITAL</v>
      </c>
      <c r="BE1522" s="94" t="s">
        <v>3781</v>
      </c>
      <c r="BF1522" s="94" t="s">
        <v>3782</v>
      </c>
      <c r="BG1522" s="94" t="s">
        <v>3781</v>
      </c>
      <c r="BH1522" s="94" t="s">
        <v>3782</v>
      </c>
      <c r="BI1522" s="94" t="str">
        <f t="shared" si="1291"/>
        <v>RNU</v>
      </c>
    </row>
    <row r="1523" spans="56:61" hidden="1" x14ac:dyDescent="0.3">
      <c r="BD1523" t="str">
        <f t="shared" si="1290"/>
        <v>RNUWITNEY EMU</v>
      </c>
      <c r="BE1523" s="94" t="s">
        <v>3797</v>
      </c>
      <c r="BF1523" s="94" t="s">
        <v>3798</v>
      </c>
      <c r="BG1523" s="94" t="s">
        <v>3797</v>
      </c>
      <c r="BH1523" s="94" t="s">
        <v>3798</v>
      </c>
      <c r="BI1523" s="94" t="str">
        <f t="shared" si="1291"/>
        <v>RNU</v>
      </c>
    </row>
    <row r="1524" spans="56:61" hidden="1" x14ac:dyDescent="0.3">
      <c r="BD1524" t="str">
        <f t="shared" si="1290"/>
        <v>RNUWYKEHAM PARK DAY HOSPITAL</v>
      </c>
      <c r="BE1524" s="94" t="s">
        <v>3747</v>
      </c>
      <c r="BF1524" s="94" t="s">
        <v>3748</v>
      </c>
      <c r="BG1524" s="94" t="s">
        <v>3747</v>
      </c>
      <c r="BH1524" s="94" t="s">
        <v>3748</v>
      </c>
      <c r="BI1524" s="94" t="str">
        <f t="shared" si="1291"/>
        <v>RNU</v>
      </c>
    </row>
    <row r="1525" spans="56:61" hidden="1" x14ac:dyDescent="0.3">
      <c r="BD1525" t="str">
        <f t="shared" si="1290"/>
        <v>RNZANDOVER WAR MEMORIAL HOSPITAL</v>
      </c>
      <c r="BE1525" s="94" t="s">
        <v>755</v>
      </c>
      <c r="BF1525" s="94" t="s">
        <v>4930</v>
      </c>
      <c r="BG1525" s="94" t="s">
        <v>755</v>
      </c>
      <c r="BH1525" s="94" t="s">
        <v>4930</v>
      </c>
      <c r="BI1525" s="94" t="str">
        <f t="shared" si="1291"/>
        <v>RNZ</v>
      </c>
    </row>
    <row r="1526" spans="56:61" hidden="1" x14ac:dyDescent="0.3">
      <c r="BD1526" t="str">
        <f t="shared" ref="BD1526:BD1589" si="1292">CONCATENATE(LEFT(BE1526, 3),BF1526)</f>
        <v>RNZDORSET COUNTY HOSPITAL</v>
      </c>
      <c r="BE1526" s="94" t="s">
        <v>756</v>
      </c>
      <c r="BF1526" s="94" t="s">
        <v>2934</v>
      </c>
      <c r="BG1526" s="94" t="s">
        <v>756</v>
      </c>
      <c r="BH1526" s="94" t="s">
        <v>2934</v>
      </c>
      <c r="BI1526" s="94" t="str">
        <f t="shared" ref="BI1526:BI1589" si="1293">LEFT(BG1526,3)</f>
        <v>RNZ</v>
      </c>
    </row>
    <row r="1527" spans="56:61" hidden="1" x14ac:dyDescent="0.3">
      <c r="BD1527" t="str">
        <f t="shared" si="1292"/>
        <v>RNZFORDINGBRIDGE HOSPITAL</v>
      </c>
      <c r="BE1527" s="94" t="s">
        <v>757</v>
      </c>
      <c r="BF1527" s="94" t="s">
        <v>9280</v>
      </c>
      <c r="BG1527" s="94" t="s">
        <v>757</v>
      </c>
      <c r="BH1527" s="94" t="s">
        <v>9280</v>
      </c>
      <c r="BI1527" s="94" t="str">
        <f t="shared" si="1293"/>
        <v>RNZ</v>
      </c>
    </row>
    <row r="1528" spans="56:61" hidden="1" x14ac:dyDescent="0.3">
      <c r="BD1528" t="str">
        <f t="shared" si="1292"/>
        <v>RNZHILLCOTE</v>
      </c>
      <c r="BE1528" s="94" t="s">
        <v>758</v>
      </c>
      <c r="BF1528" s="94" t="s">
        <v>9281</v>
      </c>
      <c r="BG1528" s="94" t="s">
        <v>758</v>
      </c>
      <c r="BH1528" s="94" t="s">
        <v>9281</v>
      </c>
      <c r="BI1528" s="94" t="str">
        <f t="shared" si="1293"/>
        <v>RNZ</v>
      </c>
    </row>
    <row r="1529" spans="56:61" hidden="1" x14ac:dyDescent="0.3">
      <c r="BD1529" t="str">
        <f t="shared" si="1292"/>
        <v>RNZSALISBURY DISTRICT HOSPITAL</v>
      </c>
      <c r="BE1529" s="94" t="s">
        <v>759</v>
      </c>
      <c r="BF1529" s="94" t="s">
        <v>3762</v>
      </c>
      <c r="BG1529" s="94" t="s">
        <v>759</v>
      </c>
      <c r="BH1529" s="94" t="s">
        <v>3762</v>
      </c>
      <c r="BI1529" s="94" t="str">
        <f t="shared" si="1293"/>
        <v>RNZ</v>
      </c>
    </row>
    <row r="1530" spans="56:61" hidden="1" x14ac:dyDescent="0.3">
      <c r="BD1530" t="str">
        <f t="shared" si="1292"/>
        <v>RNZSALISBURY HEALTH CARE NHS TRUST</v>
      </c>
      <c r="BE1530" s="94" t="s">
        <v>760</v>
      </c>
      <c r="BF1530" s="94" t="s">
        <v>9282</v>
      </c>
      <c r="BG1530" s="94" t="s">
        <v>760</v>
      </c>
      <c r="BH1530" s="94" t="s">
        <v>9282</v>
      </c>
      <c r="BI1530" s="94" t="str">
        <f t="shared" si="1293"/>
        <v>RNZ</v>
      </c>
    </row>
    <row r="1531" spans="56:61" hidden="1" x14ac:dyDescent="0.3">
      <c r="BD1531" t="str">
        <f t="shared" si="1292"/>
        <v>RNZTHE RIDGEWAY HOSPITAL</v>
      </c>
      <c r="BE1531" s="94" t="s">
        <v>761</v>
      </c>
      <c r="BF1531" s="94" t="s">
        <v>9283</v>
      </c>
      <c r="BG1531" s="94" t="s">
        <v>761</v>
      </c>
      <c r="BH1531" s="94" t="s">
        <v>9283</v>
      </c>
      <c r="BI1531" s="94" t="str">
        <f t="shared" si="1293"/>
        <v>RNZ</v>
      </c>
    </row>
    <row r="1532" spans="56:61" ht="14.4" hidden="1" x14ac:dyDescent="0.3">
      <c r="BD1532" t="str">
        <f t="shared" si="1292"/>
        <v>RP11 WILLOW CLOSE</v>
      </c>
      <c r="BE1532" s="103" t="s">
        <v>8970</v>
      </c>
      <c r="BF1532" s="94" t="s">
        <v>9284</v>
      </c>
      <c r="BG1532" s="103" t="s">
        <v>8970</v>
      </c>
      <c r="BH1532" s="94" t="s">
        <v>9284</v>
      </c>
      <c r="BI1532" s="94" t="str">
        <f t="shared" si="1293"/>
        <v>RP1</v>
      </c>
    </row>
    <row r="1533" spans="56:61" ht="14.4" hidden="1" x14ac:dyDescent="0.3">
      <c r="BD1533" t="str">
        <f t="shared" si="1292"/>
        <v>RP12 WILLOW CLOSE</v>
      </c>
      <c r="BE1533" s="103" t="s">
        <v>8971</v>
      </c>
      <c r="BF1533" s="94" t="s">
        <v>9285</v>
      </c>
      <c r="BG1533" s="103" t="s">
        <v>8971</v>
      </c>
      <c r="BH1533" s="94" t="s">
        <v>9285</v>
      </c>
      <c r="BI1533" s="94" t="str">
        <f t="shared" si="1293"/>
        <v>RP1</v>
      </c>
    </row>
    <row r="1534" spans="56:61" hidden="1" x14ac:dyDescent="0.3">
      <c r="BD1534" t="str">
        <f t="shared" si="1292"/>
        <v>RP1ADAMS DAY HOSPITAL</v>
      </c>
      <c r="BE1534" s="94" t="s">
        <v>1988</v>
      </c>
      <c r="BF1534" s="94" t="s">
        <v>1989</v>
      </c>
      <c r="BG1534" s="94" t="s">
        <v>1988</v>
      </c>
      <c r="BH1534" s="94" t="s">
        <v>1989</v>
      </c>
      <c r="BI1534" s="94" t="str">
        <f t="shared" si="1293"/>
        <v>RP1</v>
      </c>
    </row>
    <row r="1535" spans="56:61" hidden="1" x14ac:dyDescent="0.3">
      <c r="BD1535" t="str">
        <f t="shared" si="1292"/>
        <v>RP1ADDINGTON WARD</v>
      </c>
      <c r="BE1535" s="94" t="s">
        <v>1992</v>
      </c>
      <c r="BF1535" s="94" t="s">
        <v>1993</v>
      </c>
      <c r="BG1535" s="94" t="s">
        <v>1992</v>
      </c>
      <c r="BH1535" s="94" t="s">
        <v>1993</v>
      </c>
      <c r="BI1535" s="94" t="str">
        <f t="shared" si="1293"/>
        <v>RP1</v>
      </c>
    </row>
    <row r="1536" spans="56:61" hidden="1" x14ac:dyDescent="0.3">
      <c r="BD1536" t="str">
        <f t="shared" si="1292"/>
        <v>RP1BARTON HALL</v>
      </c>
      <c r="BE1536" s="94" t="s">
        <v>2020</v>
      </c>
      <c r="BF1536" s="94" t="s">
        <v>2021</v>
      </c>
      <c r="BG1536" s="94" t="s">
        <v>2020</v>
      </c>
      <c r="BH1536" s="94" t="s">
        <v>2021</v>
      </c>
      <c r="BI1536" s="94" t="str">
        <f t="shared" si="1293"/>
        <v>RP1</v>
      </c>
    </row>
    <row r="1537" spans="56:61" hidden="1" x14ac:dyDescent="0.3">
      <c r="BD1537" t="str">
        <f t="shared" si="1292"/>
        <v>RP1BEECHWOOD WARD</v>
      </c>
      <c r="BE1537" s="94" t="s">
        <v>1941</v>
      </c>
      <c r="BF1537" s="94" t="s">
        <v>1942</v>
      </c>
      <c r="BG1537" s="94" t="s">
        <v>1941</v>
      </c>
      <c r="BH1537" s="94" t="s">
        <v>1942</v>
      </c>
      <c r="BI1537" s="94" t="str">
        <f t="shared" si="1293"/>
        <v>RP1</v>
      </c>
    </row>
    <row r="1538" spans="56:61" hidden="1" x14ac:dyDescent="0.3">
      <c r="BD1538" t="str">
        <f t="shared" si="1292"/>
        <v>RP1BERRYWOOD HOSPITAL</v>
      </c>
      <c r="BE1538" s="94" t="s">
        <v>2030</v>
      </c>
      <c r="BF1538" s="94" t="s">
        <v>2031</v>
      </c>
      <c r="BG1538" s="94" t="s">
        <v>2030</v>
      </c>
      <c r="BH1538" s="94" t="s">
        <v>2031</v>
      </c>
      <c r="BI1538" s="94" t="str">
        <f t="shared" si="1293"/>
        <v>RP1</v>
      </c>
    </row>
    <row r="1539" spans="56:61" hidden="1" x14ac:dyDescent="0.3">
      <c r="BD1539" t="str">
        <f t="shared" si="1292"/>
        <v>RP1BRACKLEY COTTAGE HOSPITAL</v>
      </c>
      <c r="BE1539" s="94" t="s">
        <v>2004</v>
      </c>
      <c r="BF1539" s="94" t="s">
        <v>2005</v>
      </c>
      <c r="BG1539" s="94" t="s">
        <v>2004</v>
      </c>
      <c r="BH1539" s="94" t="s">
        <v>2005</v>
      </c>
      <c r="BI1539" s="94" t="str">
        <f t="shared" si="1293"/>
        <v>RP1</v>
      </c>
    </row>
    <row r="1540" spans="56:61" hidden="1" x14ac:dyDescent="0.3">
      <c r="BD1540" t="str">
        <f t="shared" si="1292"/>
        <v>RP1CHURCHILL HOSPITAL</v>
      </c>
      <c r="BE1540" s="94" t="s">
        <v>1996</v>
      </c>
      <c r="BF1540" s="94" t="s">
        <v>1997</v>
      </c>
      <c r="BG1540" s="94" t="s">
        <v>1996</v>
      </c>
      <c r="BH1540" s="94" t="s">
        <v>1997</v>
      </c>
      <c r="BI1540" s="94" t="str">
        <f t="shared" si="1293"/>
        <v>RP1</v>
      </c>
    </row>
    <row r="1541" spans="56:61" hidden="1" x14ac:dyDescent="0.3">
      <c r="BD1541" t="str">
        <f t="shared" si="1292"/>
        <v>RP1COMMUNITY CHILDRENS UNIT</v>
      </c>
      <c r="BE1541" s="94" t="s">
        <v>1978</v>
      </c>
      <c r="BF1541" s="94" t="s">
        <v>1979</v>
      </c>
      <c r="BG1541" s="94" t="s">
        <v>1978</v>
      </c>
      <c r="BH1541" s="94" t="s">
        <v>1979</v>
      </c>
      <c r="BI1541" s="94" t="str">
        <f t="shared" si="1293"/>
        <v>RP1</v>
      </c>
    </row>
    <row r="1542" spans="56:61" hidden="1" x14ac:dyDescent="0.3">
      <c r="BD1542" t="str">
        <f t="shared" si="1292"/>
        <v>RP1CORBY COMMUNITY HOSPITAL</v>
      </c>
      <c r="BE1542" s="94" t="s">
        <v>2012</v>
      </c>
      <c r="BF1542" s="94" t="s">
        <v>2013</v>
      </c>
      <c r="BG1542" s="94" t="s">
        <v>2012</v>
      </c>
      <c r="BH1542" s="94" t="s">
        <v>2013</v>
      </c>
      <c r="BI1542" s="94" t="str">
        <f t="shared" si="1293"/>
        <v>RP1</v>
      </c>
    </row>
    <row r="1543" spans="56:61" hidden="1" x14ac:dyDescent="0.3">
      <c r="BD1543" t="str">
        <f t="shared" si="1292"/>
        <v>RP1DANETRE HOSPITAL</v>
      </c>
      <c r="BE1543" s="94" t="s">
        <v>1990</v>
      </c>
      <c r="BF1543" s="94" t="s">
        <v>1991</v>
      </c>
      <c r="BG1543" s="94" t="s">
        <v>1990</v>
      </c>
      <c r="BH1543" s="94" t="s">
        <v>1991</v>
      </c>
      <c r="BI1543" s="94" t="str">
        <f t="shared" si="1293"/>
        <v>RP1</v>
      </c>
    </row>
    <row r="1544" spans="56:61" hidden="1" x14ac:dyDescent="0.3">
      <c r="BD1544" t="str">
        <f t="shared" si="1292"/>
        <v>RP1DRUG AND ALCOHOL (DUNSTABLE)</v>
      </c>
      <c r="BE1544" s="94" t="s">
        <v>1945</v>
      </c>
      <c r="BF1544" s="94" t="s">
        <v>1946</v>
      </c>
      <c r="BG1544" s="94" t="s">
        <v>1945</v>
      </c>
      <c r="BH1544" s="94" t="s">
        <v>1946</v>
      </c>
      <c r="BI1544" s="94" t="str">
        <f t="shared" si="1293"/>
        <v>RP1</v>
      </c>
    </row>
    <row r="1545" spans="56:61" hidden="1" x14ac:dyDescent="0.3">
      <c r="BD1545" t="str">
        <f t="shared" si="1292"/>
        <v>RP1DRUG AND ALCOHOL DEPENDENCY UNIT</v>
      </c>
      <c r="BE1545" s="94" t="s">
        <v>2026</v>
      </c>
      <c r="BF1545" s="94" t="s">
        <v>2027</v>
      </c>
      <c r="BG1545" s="94" t="s">
        <v>2026</v>
      </c>
      <c r="BH1545" s="94" t="s">
        <v>2027</v>
      </c>
      <c r="BI1545" s="94" t="str">
        <f t="shared" si="1293"/>
        <v>RP1</v>
      </c>
    </row>
    <row r="1546" spans="56:61" hidden="1" x14ac:dyDescent="0.3">
      <c r="BD1546" t="str">
        <f t="shared" si="1292"/>
        <v>RP1EXETER PLACE SITE</v>
      </c>
      <c r="BE1546" s="94" t="s">
        <v>2000</v>
      </c>
      <c r="BF1546" s="94" t="s">
        <v>2001</v>
      </c>
      <c r="BG1546" s="94" t="s">
        <v>2000</v>
      </c>
      <c r="BH1546" s="94" t="s">
        <v>2001</v>
      </c>
      <c r="BI1546" s="94" t="str">
        <f t="shared" si="1293"/>
        <v>RP1</v>
      </c>
    </row>
    <row r="1547" spans="56:61" hidden="1" x14ac:dyDescent="0.3">
      <c r="BD1547" t="str">
        <f t="shared" si="1292"/>
        <v>RP1GU DEPARTMENT (KETTERING)</v>
      </c>
      <c r="BE1547" s="94" t="s">
        <v>2022</v>
      </c>
      <c r="BF1547" s="94" t="s">
        <v>2023</v>
      </c>
      <c r="BG1547" s="94" t="s">
        <v>2022</v>
      </c>
      <c r="BH1547" s="94" t="s">
        <v>2023</v>
      </c>
      <c r="BI1547" s="94" t="str">
        <f t="shared" si="1293"/>
        <v>RP1</v>
      </c>
    </row>
    <row r="1548" spans="56:61" hidden="1" x14ac:dyDescent="0.3">
      <c r="BD1548" t="str">
        <f t="shared" si="1292"/>
        <v>RP1GU DEPARTMENT (NORTHAMPTON)</v>
      </c>
      <c r="BE1548" s="94" t="s">
        <v>2024</v>
      </c>
      <c r="BF1548" s="94" t="s">
        <v>2025</v>
      </c>
      <c r="BG1548" s="94" t="s">
        <v>2024</v>
      </c>
      <c r="BH1548" s="94" t="s">
        <v>2025</v>
      </c>
      <c r="BI1548" s="94" t="str">
        <f t="shared" si="1293"/>
        <v>RP1</v>
      </c>
    </row>
    <row r="1549" spans="56:61" hidden="1" x14ac:dyDescent="0.3">
      <c r="BD1549" t="str">
        <f t="shared" si="1292"/>
        <v>RP1HEADLANDS</v>
      </c>
      <c r="BE1549" s="94" t="s">
        <v>1950</v>
      </c>
      <c r="BF1549" s="94" t="s">
        <v>1951</v>
      </c>
      <c r="BG1549" s="94" t="s">
        <v>1950</v>
      </c>
      <c r="BH1549" s="94" t="s">
        <v>1951</v>
      </c>
      <c r="BI1549" s="94" t="str">
        <f t="shared" si="1293"/>
        <v>RP1</v>
      </c>
    </row>
    <row r="1550" spans="56:61" hidden="1" x14ac:dyDescent="0.3">
      <c r="BD1550" t="str">
        <f t="shared" si="1292"/>
        <v>RP1HEATHERS</v>
      </c>
      <c r="BE1550" s="94" t="s">
        <v>1958</v>
      </c>
      <c r="BF1550" s="94" t="s">
        <v>1959</v>
      </c>
      <c r="BG1550" s="94" t="s">
        <v>1958</v>
      </c>
      <c r="BH1550" s="94" t="s">
        <v>1959</v>
      </c>
      <c r="BI1550" s="94" t="str">
        <f t="shared" si="1293"/>
        <v>RP1</v>
      </c>
    </row>
    <row r="1551" spans="56:61" hidden="1" x14ac:dyDescent="0.3">
      <c r="BD1551" t="str">
        <f t="shared" si="1292"/>
        <v>RP1ISEBROOK HOSPITAL</v>
      </c>
      <c r="BE1551" s="94" t="s">
        <v>1974</v>
      </c>
      <c r="BF1551" s="94" t="s">
        <v>1975</v>
      </c>
      <c r="BG1551" s="94" t="s">
        <v>1974</v>
      </c>
      <c r="BH1551" s="94" t="s">
        <v>1975</v>
      </c>
      <c r="BI1551" s="94" t="str">
        <f t="shared" si="1293"/>
        <v>RP1</v>
      </c>
    </row>
    <row r="1552" spans="56:61" hidden="1" x14ac:dyDescent="0.3">
      <c r="BD1552" t="str">
        <f t="shared" si="1292"/>
        <v>RP1JOHN RADCLIFFE HOSPITAL</v>
      </c>
      <c r="BE1552" s="94" t="s">
        <v>1994</v>
      </c>
      <c r="BF1552" s="94" t="s">
        <v>1995</v>
      </c>
      <c r="BG1552" s="94" t="s">
        <v>1994</v>
      </c>
      <c r="BH1552" s="94" t="s">
        <v>1995</v>
      </c>
      <c r="BI1552" s="94" t="str">
        <f t="shared" si="1293"/>
        <v>RP1</v>
      </c>
    </row>
    <row r="1553" spans="56:61" ht="14.4" hidden="1" x14ac:dyDescent="0.3">
      <c r="BD1553" t="str">
        <f t="shared" si="1292"/>
        <v>RP1KENT ROAD</v>
      </c>
      <c r="BE1553" s="103" t="s">
        <v>8972</v>
      </c>
      <c r="BF1553" s="94" t="s">
        <v>9286</v>
      </c>
      <c r="BG1553" s="103" t="s">
        <v>8972</v>
      </c>
      <c r="BH1553" s="94" t="s">
        <v>9286</v>
      </c>
      <c r="BI1553" s="94" t="str">
        <f t="shared" si="1293"/>
        <v>RP1</v>
      </c>
    </row>
    <row r="1554" spans="56:61" hidden="1" x14ac:dyDescent="0.3">
      <c r="BD1554" t="str">
        <f t="shared" si="1292"/>
        <v>RP1KETTERING GENERAL HOSPITAL</v>
      </c>
      <c r="BE1554" s="94" t="s">
        <v>1972</v>
      </c>
      <c r="BF1554" s="94" t="s">
        <v>1973</v>
      </c>
      <c r="BG1554" s="94" t="s">
        <v>1972</v>
      </c>
      <c r="BH1554" s="94" t="s">
        <v>1973</v>
      </c>
      <c r="BI1554" s="94" t="str">
        <f t="shared" si="1293"/>
        <v>RP1</v>
      </c>
    </row>
    <row r="1555" spans="56:61" hidden="1" x14ac:dyDescent="0.3">
      <c r="BD1555" t="str">
        <f t="shared" si="1292"/>
        <v>RP1KINGSTHORPE GRANGE</v>
      </c>
      <c r="BE1555" s="94" t="s">
        <v>2002</v>
      </c>
      <c r="BF1555" s="94" t="s">
        <v>2003</v>
      </c>
      <c r="BG1555" s="94" t="s">
        <v>2002</v>
      </c>
      <c r="BH1555" s="94" t="s">
        <v>2003</v>
      </c>
      <c r="BI1555" s="94" t="str">
        <f t="shared" si="1293"/>
        <v>RP1</v>
      </c>
    </row>
    <row r="1556" spans="56:61" hidden="1" x14ac:dyDescent="0.3">
      <c r="BD1556" t="str">
        <f t="shared" si="1292"/>
        <v>RP1MANFIELD HEALTH CAMPUS</v>
      </c>
      <c r="BE1556" s="94" t="s">
        <v>1948</v>
      </c>
      <c r="BF1556" s="94" t="s">
        <v>1949</v>
      </c>
      <c r="BG1556" s="94" t="s">
        <v>1948</v>
      </c>
      <c r="BH1556" s="94" t="s">
        <v>1949</v>
      </c>
      <c r="BI1556" s="94" t="str">
        <f t="shared" si="1293"/>
        <v>RP1</v>
      </c>
    </row>
    <row r="1557" spans="56:61" hidden="1" x14ac:dyDescent="0.3">
      <c r="BD1557" t="str">
        <f t="shared" si="1292"/>
        <v>RP1MAYFAIR DAY HOSPITAL</v>
      </c>
      <c r="BE1557" s="94" t="s">
        <v>1970</v>
      </c>
      <c r="BF1557" s="94" t="s">
        <v>1971</v>
      </c>
      <c r="BG1557" s="94" t="s">
        <v>1970</v>
      </c>
      <c r="BH1557" s="94" t="s">
        <v>1971</v>
      </c>
      <c r="BI1557" s="94" t="str">
        <f t="shared" si="1293"/>
        <v>RP1</v>
      </c>
    </row>
    <row r="1558" spans="56:61" hidden="1" x14ac:dyDescent="0.3">
      <c r="BD1558" t="str">
        <f t="shared" si="1292"/>
        <v>RP1MEADHURST</v>
      </c>
      <c r="BE1558" s="94" t="s">
        <v>1998</v>
      </c>
      <c r="BF1558" s="94" t="s">
        <v>1999</v>
      </c>
      <c r="BG1558" s="94" t="s">
        <v>1998</v>
      </c>
      <c r="BH1558" s="94" t="s">
        <v>1999</v>
      </c>
      <c r="BI1558" s="94" t="str">
        <f t="shared" si="1293"/>
        <v>RP1</v>
      </c>
    </row>
    <row r="1559" spans="56:61" hidden="1" x14ac:dyDescent="0.3">
      <c r="BD1559" t="str">
        <f t="shared" si="1292"/>
        <v>RP1MEDICAL LOANS</v>
      </c>
      <c r="BE1559" s="94" t="s">
        <v>2018</v>
      </c>
      <c r="BF1559" s="94" t="s">
        <v>2019</v>
      </c>
      <c r="BG1559" s="94" t="s">
        <v>2018</v>
      </c>
      <c r="BH1559" s="94" t="s">
        <v>2019</v>
      </c>
      <c r="BI1559" s="94" t="str">
        <f t="shared" si="1293"/>
        <v>RP1</v>
      </c>
    </row>
    <row r="1560" spans="56:61" hidden="1" x14ac:dyDescent="0.3">
      <c r="BD1560" t="str">
        <f t="shared" si="1292"/>
        <v>RP1MENCAP (CORBY)</v>
      </c>
      <c r="BE1560" s="94" t="s">
        <v>1954</v>
      </c>
      <c r="BF1560" s="94" t="s">
        <v>1955</v>
      </c>
      <c r="BG1560" s="94" t="s">
        <v>1954</v>
      </c>
      <c r="BH1560" s="94" t="s">
        <v>1955</v>
      </c>
      <c r="BI1560" s="94" t="str">
        <f t="shared" si="1293"/>
        <v>RP1</v>
      </c>
    </row>
    <row r="1561" spans="56:61" hidden="1" x14ac:dyDescent="0.3">
      <c r="BD1561" t="str">
        <f t="shared" si="1292"/>
        <v>RP1MENCAP (ROTHWELL)</v>
      </c>
      <c r="BE1561" s="94" t="s">
        <v>1952</v>
      </c>
      <c r="BF1561" s="94" t="s">
        <v>1953</v>
      </c>
      <c r="BG1561" s="94" t="s">
        <v>1952</v>
      </c>
      <c r="BH1561" s="94" t="s">
        <v>1953</v>
      </c>
      <c r="BI1561" s="94" t="str">
        <f t="shared" si="1293"/>
        <v>RP1</v>
      </c>
    </row>
    <row r="1562" spans="56:61" hidden="1" x14ac:dyDescent="0.3">
      <c r="BD1562" t="str">
        <f t="shared" si="1292"/>
        <v>RP1MENCAP (WELLINGBOROUGH)</v>
      </c>
      <c r="BE1562" s="94" t="s">
        <v>1956</v>
      </c>
      <c r="BF1562" s="94" t="s">
        <v>1957</v>
      </c>
      <c r="BG1562" s="94" t="s">
        <v>1956</v>
      </c>
      <c r="BH1562" s="94" t="s">
        <v>1957</v>
      </c>
      <c r="BI1562" s="94" t="str">
        <f t="shared" si="1293"/>
        <v>RP1</v>
      </c>
    </row>
    <row r="1563" spans="56:61" hidden="1" x14ac:dyDescent="0.3">
      <c r="BD1563" t="str">
        <f t="shared" si="1292"/>
        <v>RP1MENTAL AFTER CARE ASSOCIATION WELLINGBOROUGH</v>
      </c>
      <c r="BE1563" s="94" t="s">
        <v>2008</v>
      </c>
      <c r="BF1563" s="94" t="s">
        <v>2009</v>
      </c>
      <c r="BG1563" s="94" t="s">
        <v>2008</v>
      </c>
      <c r="BH1563" s="94" t="s">
        <v>2009</v>
      </c>
      <c r="BI1563" s="94" t="str">
        <f t="shared" si="1293"/>
        <v>RP1</v>
      </c>
    </row>
    <row r="1564" spans="56:61" hidden="1" x14ac:dyDescent="0.3">
      <c r="BD1564" t="str">
        <f t="shared" si="1292"/>
        <v>RP1MENTAL HEALTH ACCOMODATION &amp; COMMISSIONING</v>
      </c>
      <c r="BE1564" s="94" t="s">
        <v>2028</v>
      </c>
      <c r="BF1564" s="94" t="s">
        <v>2029</v>
      </c>
      <c r="BG1564" s="94" t="s">
        <v>2028</v>
      </c>
      <c r="BH1564" s="94" t="s">
        <v>2029</v>
      </c>
      <c r="BI1564" s="94" t="str">
        <f t="shared" si="1293"/>
        <v>RP1</v>
      </c>
    </row>
    <row r="1565" spans="56:61" hidden="1" x14ac:dyDescent="0.3">
      <c r="BD1565" t="str">
        <f t="shared" si="1292"/>
        <v>RP1NORTHAMPTON GENERAL HOSPITAL</v>
      </c>
      <c r="BE1565" s="94" t="s">
        <v>2006</v>
      </c>
      <c r="BF1565" s="94" t="s">
        <v>2007</v>
      </c>
      <c r="BG1565" s="94" t="s">
        <v>2006</v>
      </c>
      <c r="BH1565" s="94" t="s">
        <v>2007</v>
      </c>
      <c r="BI1565" s="94" t="str">
        <f t="shared" si="1293"/>
        <v>RP1</v>
      </c>
    </row>
    <row r="1566" spans="56:61" hidden="1" x14ac:dyDescent="0.3">
      <c r="BD1566" t="str">
        <f t="shared" si="1292"/>
        <v>RP1OLDER ADULTS (SOUTH)</v>
      </c>
      <c r="BE1566" s="94" t="s">
        <v>1943</v>
      </c>
      <c r="BF1566" s="94" t="s">
        <v>1944</v>
      </c>
      <c r="BG1566" s="94" t="s">
        <v>1943</v>
      </c>
      <c r="BH1566" s="94" t="s">
        <v>1944</v>
      </c>
      <c r="BI1566" s="94" t="str">
        <f t="shared" si="1293"/>
        <v>RP1</v>
      </c>
    </row>
    <row r="1567" spans="56:61" hidden="1" x14ac:dyDescent="0.3">
      <c r="BD1567" t="str">
        <f t="shared" si="1292"/>
        <v>RP1OUNDLE COMMUNITY CARE UNIT</v>
      </c>
      <c r="BE1567" s="94" t="s">
        <v>1980</v>
      </c>
      <c r="BF1567" s="94" t="s">
        <v>1981</v>
      </c>
      <c r="BG1567" s="94" t="s">
        <v>1980</v>
      </c>
      <c r="BH1567" s="94" t="s">
        <v>1981</v>
      </c>
      <c r="BI1567" s="94" t="str">
        <f t="shared" si="1293"/>
        <v>RP1</v>
      </c>
    </row>
    <row r="1568" spans="56:61" hidden="1" x14ac:dyDescent="0.3">
      <c r="BD1568" t="str">
        <f t="shared" si="1292"/>
        <v>RP1PRINCESS MARINA HOSPITAL</v>
      </c>
      <c r="BE1568" s="94" t="s">
        <v>1984</v>
      </c>
      <c r="BF1568" s="94" t="s">
        <v>1985</v>
      </c>
      <c r="BG1568" s="94" t="s">
        <v>1984</v>
      </c>
      <c r="BH1568" s="94" t="s">
        <v>1985</v>
      </c>
      <c r="BI1568" s="94" t="str">
        <f t="shared" si="1293"/>
        <v>RP1</v>
      </c>
    </row>
    <row r="1569" spans="56:61" hidden="1" x14ac:dyDescent="0.3">
      <c r="BD1569" t="str">
        <f t="shared" si="1292"/>
        <v>RP1REDCLIFFE DAY HOSPITAL</v>
      </c>
      <c r="BE1569" s="94" t="s">
        <v>1982</v>
      </c>
      <c r="BF1569" s="94" t="s">
        <v>1983</v>
      </c>
      <c r="BG1569" s="94" t="s">
        <v>1982</v>
      </c>
      <c r="BH1569" s="94" t="s">
        <v>1983</v>
      </c>
      <c r="BI1569" s="94" t="str">
        <f t="shared" si="1293"/>
        <v>RP1</v>
      </c>
    </row>
    <row r="1570" spans="56:61" hidden="1" x14ac:dyDescent="0.3">
      <c r="BD1570" t="str">
        <f t="shared" si="1292"/>
        <v>RP1RUSHDEN HOSPITAL</v>
      </c>
      <c r="BE1570" s="94" t="s">
        <v>1976</v>
      </c>
      <c r="BF1570" s="94" t="s">
        <v>1977</v>
      </c>
      <c r="BG1570" s="94" t="s">
        <v>1976</v>
      </c>
      <c r="BH1570" s="94" t="s">
        <v>1977</v>
      </c>
      <c r="BI1570" s="94" t="str">
        <f t="shared" si="1293"/>
        <v>RP1</v>
      </c>
    </row>
    <row r="1571" spans="56:61" hidden="1" x14ac:dyDescent="0.3">
      <c r="BD1571" t="str">
        <f t="shared" si="1292"/>
        <v>RP1SHORT BREAKS UNIT</v>
      </c>
      <c r="BE1571" s="94" t="s">
        <v>2016</v>
      </c>
      <c r="BF1571" s="94" t="s">
        <v>2017</v>
      </c>
      <c r="BG1571" s="94" t="s">
        <v>2016</v>
      </c>
      <c r="BH1571" s="94" t="s">
        <v>2017</v>
      </c>
      <c r="BI1571" s="94" t="str">
        <f t="shared" si="1293"/>
        <v>RP1</v>
      </c>
    </row>
    <row r="1572" spans="56:61" hidden="1" x14ac:dyDescent="0.3">
      <c r="BD1572" t="str">
        <f t="shared" si="1292"/>
        <v>RP1SKIDDAW WALK UNIT</v>
      </c>
      <c r="BE1572" s="94" t="s">
        <v>1986</v>
      </c>
      <c r="BF1572" s="94" t="s">
        <v>1987</v>
      </c>
      <c r="BG1572" s="94" t="s">
        <v>1986</v>
      </c>
      <c r="BH1572" s="94" t="s">
        <v>1987</v>
      </c>
      <c r="BI1572" s="94" t="str">
        <f t="shared" si="1293"/>
        <v>RP1</v>
      </c>
    </row>
    <row r="1573" spans="56:61" hidden="1" x14ac:dyDescent="0.3">
      <c r="BD1573" t="str">
        <f t="shared" si="1292"/>
        <v>RP1ST MARY'S HOSPITAL</v>
      </c>
      <c r="BE1573" s="94" t="s">
        <v>1947</v>
      </c>
      <c r="BF1573" s="94" t="s">
        <v>1216</v>
      </c>
      <c r="BG1573" s="94" t="s">
        <v>1947</v>
      </c>
      <c r="BH1573" s="94" t="s">
        <v>1216</v>
      </c>
      <c r="BI1573" s="94" t="str">
        <f t="shared" si="1293"/>
        <v>RP1</v>
      </c>
    </row>
    <row r="1574" spans="56:61" hidden="1" x14ac:dyDescent="0.3">
      <c r="BD1574" t="str">
        <f t="shared" si="1292"/>
        <v>RP1SUNNYSIDE</v>
      </c>
      <c r="BE1574" s="94" t="s">
        <v>2010</v>
      </c>
      <c r="BF1574" s="94" t="s">
        <v>2011</v>
      </c>
      <c r="BG1574" s="94" t="s">
        <v>2010</v>
      </c>
      <c r="BH1574" s="94" t="s">
        <v>2011</v>
      </c>
      <c r="BI1574" s="94" t="str">
        <f t="shared" si="1293"/>
        <v>RP1</v>
      </c>
    </row>
    <row r="1575" spans="56:61" hidden="1" x14ac:dyDescent="0.3">
      <c r="BD1575" t="str">
        <f t="shared" si="1292"/>
        <v>RP1SWANS HILL</v>
      </c>
      <c r="BE1575" s="94" t="s">
        <v>1966</v>
      </c>
      <c r="BF1575" s="94" t="s">
        <v>1967</v>
      </c>
      <c r="BG1575" s="94" t="s">
        <v>1966</v>
      </c>
      <c r="BH1575" s="94" t="s">
        <v>1967</v>
      </c>
      <c r="BI1575" s="94" t="str">
        <f t="shared" si="1293"/>
        <v>RP1</v>
      </c>
    </row>
    <row r="1576" spans="56:61" hidden="1" x14ac:dyDescent="0.3">
      <c r="BD1576" t="str">
        <f t="shared" si="1292"/>
        <v>RP1THE ACORNS</v>
      </c>
      <c r="BE1576" s="94" t="s">
        <v>2014</v>
      </c>
      <c r="BF1576" s="94" t="s">
        <v>2015</v>
      </c>
      <c r="BG1576" s="94" t="s">
        <v>2014</v>
      </c>
      <c r="BH1576" s="94" t="s">
        <v>2015</v>
      </c>
      <c r="BI1576" s="94" t="str">
        <f t="shared" si="1293"/>
        <v>RP1</v>
      </c>
    </row>
    <row r="1577" spans="56:61" hidden="1" x14ac:dyDescent="0.3">
      <c r="BD1577" t="str">
        <f t="shared" si="1292"/>
        <v>RP1THE GRANGE</v>
      </c>
      <c r="BE1577" s="94" t="s">
        <v>1964</v>
      </c>
      <c r="BF1577" s="94" t="s">
        <v>1965</v>
      </c>
      <c r="BG1577" s="94" t="s">
        <v>1964</v>
      </c>
      <c r="BH1577" s="94" t="s">
        <v>1965</v>
      </c>
      <c r="BI1577" s="94" t="str">
        <f t="shared" si="1293"/>
        <v>RP1</v>
      </c>
    </row>
    <row r="1578" spans="56:61" hidden="1" x14ac:dyDescent="0.3">
      <c r="BD1578" t="str">
        <f t="shared" si="1292"/>
        <v>RP1THE HEADLANDS</v>
      </c>
      <c r="BE1578" s="94" t="s">
        <v>1968</v>
      </c>
      <c r="BF1578" s="94" t="s">
        <v>1969</v>
      </c>
      <c r="BG1578" s="94" t="s">
        <v>1968</v>
      </c>
      <c r="BH1578" s="94" t="s">
        <v>1969</v>
      </c>
      <c r="BI1578" s="94" t="str">
        <f t="shared" si="1293"/>
        <v>RP1</v>
      </c>
    </row>
    <row r="1579" spans="56:61" hidden="1" x14ac:dyDescent="0.3">
      <c r="BD1579" t="str">
        <f t="shared" si="1292"/>
        <v>RP1THE MARTENS</v>
      </c>
      <c r="BE1579" s="94" t="s">
        <v>1962</v>
      </c>
      <c r="BF1579" s="94" t="s">
        <v>1963</v>
      </c>
      <c r="BG1579" s="94" t="s">
        <v>1962</v>
      </c>
      <c r="BH1579" s="94" t="s">
        <v>1963</v>
      </c>
      <c r="BI1579" s="94" t="str">
        <f t="shared" si="1293"/>
        <v>RP1</v>
      </c>
    </row>
    <row r="1580" spans="56:61" hidden="1" x14ac:dyDescent="0.3">
      <c r="BD1580" t="str">
        <f t="shared" si="1292"/>
        <v>RP1THE SETT</v>
      </c>
      <c r="BE1580" s="94" t="s">
        <v>2032</v>
      </c>
      <c r="BF1580" s="94" t="s">
        <v>2033</v>
      </c>
      <c r="BG1580" s="94" t="s">
        <v>2032</v>
      </c>
      <c r="BH1580" s="94" t="s">
        <v>2033</v>
      </c>
      <c r="BI1580" s="94" t="str">
        <f t="shared" si="1293"/>
        <v>RP1</v>
      </c>
    </row>
    <row r="1581" spans="56:61" hidden="1" x14ac:dyDescent="0.3">
      <c r="BD1581" t="str">
        <f t="shared" si="1292"/>
        <v>RP1THE SQUIRRELS</v>
      </c>
      <c r="BE1581" s="94" t="s">
        <v>1960</v>
      </c>
      <c r="BF1581" s="94" t="s">
        <v>1961</v>
      </c>
      <c r="BG1581" s="94" t="s">
        <v>1960</v>
      </c>
      <c r="BH1581" s="94" t="s">
        <v>1961</v>
      </c>
      <c r="BI1581" s="94" t="str">
        <f t="shared" si="1293"/>
        <v>RP1</v>
      </c>
    </row>
    <row r="1582" spans="56:61" hidden="1" x14ac:dyDescent="0.3">
      <c r="BD1582" t="str">
        <f t="shared" si="1292"/>
        <v>RP1TOWCESTER MILL</v>
      </c>
      <c r="BE1582" s="94" t="s">
        <v>1939</v>
      </c>
      <c r="BF1582" s="94" t="s">
        <v>1940</v>
      </c>
      <c r="BG1582" s="94" t="s">
        <v>1939</v>
      </c>
      <c r="BH1582" s="94" t="s">
        <v>1940</v>
      </c>
      <c r="BI1582" s="94" t="str">
        <f t="shared" si="1293"/>
        <v>RP1</v>
      </c>
    </row>
    <row r="1583" spans="56:61" hidden="1" x14ac:dyDescent="0.3">
      <c r="BD1583" t="str">
        <f t="shared" si="1292"/>
        <v>RP4GREAT ORMOND STREET HOSPITAL CENTRAL LONDON SITE</v>
      </c>
      <c r="BE1583" s="94" t="s">
        <v>762</v>
      </c>
      <c r="BF1583" s="94" t="s">
        <v>9287</v>
      </c>
      <c r="BG1583" s="94" t="s">
        <v>762</v>
      </c>
      <c r="BH1583" s="94" t="s">
        <v>9287</v>
      </c>
      <c r="BI1583" s="94" t="str">
        <f t="shared" si="1293"/>
        <v>RP4</v>
      </c>
    </row>
    <row r="1584" spans="56:61" hidden="1" x14ac:dyDescent="0.3">
      <c r="BD1584" t="str">
        <f t="shared" si="1292"/>
        <v>RP5BASSETLAW HOSPITAL</v>
      </c>
      <c r="BE1584" s="94" t="s">
        <v>764</v>
      </c>
      <c r="BF1584" s="94" t="s">
        <v>3223</v>
      </c>
      <c r="BG1584" s="94" t="s">
        <v>764</v>
      </c>
      <c r="BH1584" s="94" t="s">
        <v>3223</v>
      </c>
      <c r="BI1584" s="94" t="str">
        <f t="shared" si="1293"/>
        <v>RP5</v>
      </c>
    </row>
    <row r="1585" spans="56:61" hidden="1" x14ac:dyDescent="0.3">
      <c r="BD1585" t="str">
        <f t="shared" si="1292"/>
        <v>RP5DONCASTER ROYAL INFIRMARY</v>
      </c>
      <c r="BE1585" s="94" t="s">
        <v>765</v>
      </c>
      <c r="BF1585" s="94" t="s">
        <v>9180</v>
      </c>
      <c r="BG1585" s="94" t="s">
        <v>765</v>
      </c>
      <c r="BH1585" s="94" t="s">
        <v>9180</v>
      </c>
      <c r="BI1585" s="94" t="str">
        <f t="shared" si="1293"/>
        <v>RP5</v>
      </c>
    </row>
    <row r="1586" spans="56:61" hidden="1" x14ac:dyDescent="0.3">
      <c r="BD1586" t="str">
        <f t="shared" si="1292"/>
        <v>RP5MONTAGU HOSPITAL</v>
      </c>
      <c r="BE1586" s="94" t="s">
        <v>766</v>
      </c>
      <c r="BF1586" s="94" t="s">
        <v>9288</v>
      </c>
      <c r="BG1586" s="94" t="s">
        <v>766</v>
      </c>
      <c r="BH1586" s="94" t="s">
        <v>9288</v>
      </c>
      <c r="BI1586" s="94" t="str">
        <f t="shared" si="1293"/>
        <v>RP5</v>
      </c>
    </row>
    <row r="1587" spans="56:61" hidden="1" x14ac:dyDescent="0.3">
      <c r="BD1587" t="str">
        <f t="shared" si="1292"/>
        <v>RP5RETFORD HOSPITAL</v>
      </c>
      <c r="BE1587" s="94" t="s">
        <v>767</v>
      </c>
      <c r="BF1587" s="94" t="s">
        <v>3225</v>
      </c>
      <c r="BG1587" s="94" t="s">
        <v>767</v>
      </c>
      <c r="BH1587" s="94" t="s">
        <v>3225</v>
      </c>
      <c r="BI1587" s="94" t="str">
        <f t="shared" si="1293"/>
        <v>RP5</v>
      </c>
    </row>
    <row r="1588" spans="56:61" hidden="1" x14ac:dyDescent="0.3">
      <c r="BD1588" t="str">
        <f t="shared" si="1292"/>
        <v>RP5ROTHERHAM DISTRICT HOSPITAL</v>
      </c>
      <c r="BE1588" s="94" t="s">
        <v>8701</v>
      </c>
      <c r="BF1588" s="94" t="s">
        <v>8702</v>
      </c>
      <c r="BG1588" s="94" t="s">
        <v>8701</v>
      </c>
      <c r="BH1588" s="94" t="s">
        <v>8702</v>
      </c>
      <c r="BI1588" s="94" t="str">
        <f t="shared" si="1293"/>
        <v>RP5</v>
      </c>
    </row>
    <row r="1589" spans="56:61" hidden="1" x14ac:dyDescent="0.3">
      <c r="BD1589" t="str">
        <f t="shared" si="1292"/>
        <v>RP5THE VERMUYDEN CENTRE</v>
      </c>
      <c r="BE1589" s="94" t="s">
        <v>768</v>
      </c>
      <c r="BF1589" s="94" t="s">
        <v>9289</v>
      </c>
      <c r="BG1589" s="94" t="s">
        <v>768</v>
      </c>
      <c r="BH1589" s="94" t="s">
        <v>9289</v>
      </c>
      <c r="BI1589" s="94" t="str">
        <f t="shared" si="1293"/>
        <v>RP5</v>
      </c>
    </row>
    <row r="1590" spans="56:61" hidden="1" x14ac:dyDescent="0.3">
      <c r="BD1590" t="str">
        <f t="shared" ref="BD1590:BD1654" si="1294">CONCATENATE(LEFT(BE1590, 3),BF1590)</f>
        <v>RP5TICKHILL ROAD HOSPITAL</v>
      </c>
      <c r="BE1590" s="94" t="s">
        <v>769</v>
      </c>
      <c r="BF1590" s="94" t="s">
        <v>9290</v>
      </c>
      <c r="BG1590" s="94" t="s">
        <v>769</v>
      </c>
      <c r="BH1590" s="94" t="s">
        <v>9290</v>
      </c>
      <c r="BI1590" s="94" t="str">
        <f t="shared" ref="BI1590:BI1654" si="1295">LEFT(BG1590,3)</f>
        <v>RP5</v>
      </c>
    </row>
    <row r="1591" spans="56:61" hidden="1" x14ac:dyDescent="0.3">
      <c r="BD1591" t="str">
        <f t="shared" si="1294"/>
        <v>RP6EBENEZER STREET - RP613</v>
      </c>
      <c r="BE1591" s="94" t="s">
        <v>7902</v>
      </c>
      <c r="BF1591" s="94" t="s">
        <v>9291</v>
      </c>
      <c r="BG1591" s="94" t="s">
        <v>7902</v>
      </c>
      <c r="BH1591" s="94" t="s">
        <v>9291</v>
      </c>
      <c r="BI1591" s="94" t="str">
        <f t="shared" si="1295"/>
        <v>RP6</v>
      </c>
    </row>
    <row r="1592" spans="56:61" hidden="1" x14ac:dyDescent="0.3">
      <c r="BD1592" t="str">
        <f t="shared" si="1294"/>
        <v>RP6MOORFIELDS AT BEDFORD HOSPITAL - RP616</v>
      </c>
      <c r="BE1592" s="94" t="s">
        <v>7903</v>
      </c>
      <c r="BF1592" s="94" t="s">
        <v>9292</v>
      </c>
      <c r="BG1592" s="94" t="s">
        <v>7903</v>
      </c>
      <c r="BH1592" s="94" t="s">
        <v>9292</v>
      </c>
      <c r="BI1592" s="94" t="str">
        <f t="shared" si="1295"/>
        <v>RP6</v>
      </c>
    </row>
    <row r="1593" spans="56:61" hidden="1" x14ac:dyDescent="0.3">
      <c r="BD1593" t="str">
        <f t="shared" si="1294"/>
        <v>RP6MOORFIELDS AT EALING HOSPITAL - RP610</v>
      </c>
      <c r="BE1593" s="94" t="s">
        <v>7904</v>
      </c>
      <c r="BF1593" s="94" t="s">
        <v>9293</v>
      </c>
      <c r="BG1593" s="94" t="s">
        <v>7904</v>
      </c>
      <c r="BH1593" s="94" t="s">
        <v>9293</v>
      </c>
      <c r="BI1593" s="94" t="str">
        <f t="shared" si="1295"/>
        <v>RP6</v>
      </c>
    </row>
    <row r="1594" spans="56:61" hidden="1" x14ac:dyDescent="0.3">
      <c r="BD1594" t="str">
        <f t="shared" si="1294"/>
        <v>RP6MOORFIELDS AT HOMERTON HOSPITAL - RP609</v>
      </c>
      <c r="BE1594" s="94" t="s">
        <v>7905</v>
      </c>
      <c r="BF1594" s="94" t="s">
        <v>9294</v>
      </c>
      <c r="BG1594" s="94" t="s">
        <v>7905</v>
      </c>
      <c r="BH1594" s="94" t="s">
        <v>9294</v>
      </c>
      <c r="BI1594" s="94" t="str">
        <f t="shared" si="1295"/>
        <v>RP6</v>
      </c>
    </row>
    <row r="1595" spans="56:61" hidden="1" x14ac:dyDescent="0.3">
      <c r="BD1595" t="str">
        <f t="shared" si="1294"/>
        <v>RP6MOORFIELDS AT MAYDAY UNIVERSITY HOSPITAL - RP608</v>
      </c>
      <c r="BE1595" s="94" t="s">
        <v>7906</v>
      </c>
      <c r="BF1595" s="94" t="s">
        <v>9295</v>
      </c>
      <c r="BG1595" s="94" t="s">
        <v>7906</v>
      </c>
      <c r="BH1595" s="94" t="s">
        <v>9295</v>
      </c>
      <c r="BI1595" s="94" t="str">
        <f t="shared" si="1295"/>
        <v>RP6</v>
      </c>
    </row>
    <row r="1596" spans="56:61" hidden="1" x14ac:dyDescent="0.3">
      <c r="BD1596" t="str">
        <f t="shared" si="1294"/>
        <v>RP6MOORFIELDS AT MILE END HOSPITAL - RP607</v>
      </c>
      <c r="BE1596" s="94" t="s">
        <v>7907</v>
      </c>
      <c r="BF1596" s="94" t="s">
        <v>9296</v>
      </c>
      <c r="BG1596" s="94" t="s">
        <v>7907</v>
      </c>
      <c r="BH1596" s="94" t="s">
        <v>9296</v>
      </c>
      <c r="BI1596" s="94" t="str">
        <f t="shared" si="1295"/>
        <v>RP6</v>
      </c>
    </row>
    <row r="1597" spans="56:61" hidden="1" x14ac:dyDescent="0.3">
      <c r="BD1597" t="str">
        <f t="shared" si="1294"/>
        <v>RP6MOORFIELDS AT NORTHWICK PARK HOSPITAL - RP606</v>
      </c>
      <c r="BE1597" s="94" t="s">
        <v>7908</v>
      </c>
      <c r="BF1597" s="94" t="s">
        <v>9297</v>
      </c>
      <c r="BG1597" s="94" t="s">
        <v>7908</v>
      </c>
      <c r="BH1597" s="94" t="s">
        <v>9297</v>
      </c>
      <c r="BI1597" s="94" t="str">
        <f t="shared" si="1295"/>
        <v>RP6</v>
      </c>
    </row>
    <row r="1598" spans="56:61" hidden="1" x14ac:dyDescent="0.3">
      <c r="BD1598" t="str">
        <f t="shared" si="1294"/>
        <v>RP6MOORFIELDS AT POTTERS BAR HOSPITAL - RP605</v>
      </c>
      <c r="BE1598" s="94" t="s">
        <v>7909</v>
      </c>
      <c r="BF1598" s="94" t="s">
        <v>9298</v>
      </c>
      <c r="BG1598" s="94" t="s">
        <v>7909</v>
      </c>
      <c r="BH1598" s="94" t="s">
        <v>9298</v>
      </c>
      <c r="BI1598" s="94" t="str">
        <f t="shared" si="1295"/>
        <v>RP6</v>
      </c>
    </row>
    <row r="1599" spans="56:61" hidden="1" x14ac:dyDescent="0.3">
      <c r="BD1599" t="str">
        <f t="shared" si="1294"/>
        <v>RP6MOORFIELDS AT ST ANN'S HOSPITAL - RP603</v>
      </c>
      <c r="BE1599" s="94" t="s">
        <v>7910</v>
      </c>
      <c r="BF1599" s="94" t="s">
        <v>9299</v>
      </c>
      <c r="BG1599" s="94" t="s">
        <v>7910</v>
      </c>
      <c r="BH1599" s="94" t="s">
        <v>9299</v>
      </c>
      <c r="BI1599" s="94" t="str">
        <f t="shared" si="1295"/>
        <v>RP6</v>
      </c>
    </row>
    <row r="1600" spans="56:61" hidden="1" x14ac:dyDescent="0.3">
      <c r="BD1600" t="str">
        <f t="shared" si="1294"/>
        <v>RP6MOORFIELDS AT ST GEORGE'S HOSPITAL - RP604</v>
      </c>
      <c r="BE1600" s="94" t="s">
        <v>7911</v>
      </c>
      <c r="BF1600" s="94" t="s">
        <v>9300</v>
      </c>
      <c r="BG1600" s="94" t="s">
        <v>7911</v>
      </c>
      <c r="BH1600" s="94" t="s">
        <v>9300</v>
      </c>
      <c r="BI1600" s="94" t="str">
        <f t="shared" si="1295"/>
        <v>RP6</v>
      </c>
    </row>
    <row r="1601" spans="56:61" hidden="1" x14ac:dyDescent="0.3">
      <c r="BD1601" t="str">
        <f t="shared" si="1294"/>
        <v>RP6MOORFIELDS AT UPNEY LANE - RP611</v>
      </c>
      <c r="BE1601" s="94" t="s">
        <v>7912</v>
      </c>
      <c r="BF1601" s="94" t="s">
        <v>9301</v>
      </c>
      <c r="BG1601" s="94" t="s">
        <v>7912</v>
      </c>
      <c r="BH1601" s="94" t="s">
        <v>9301</v>
      </c>
      <c r="BI1601" s="94" t="str">
        <f t="shared" si="1295"/>
        <v>RP6</v>
      </c>
    </row>
    <row r="1602" spans="56:61" hidden="1" x14ac:dyDescent="0.3">
      <c r="BD1602" t="str">
        <f t="shared" si="1294"/>
        <v>RP6MOORFIELDS AT WATFORD GENERAL HOSPITAL - RP602</v>
      </c>
      <c r="BE1602" s="94" t="s">
        <v>7913</v>
      </c>
      <c r="BF1602" s="94" t="s">
        <v>9302</v>
      </c>
      <c r="BG1602" s="94" t="s">
        <v>7913</v>
      </c>
      <c r="BH1602" s="94" t="s">
        <v>9302</v>
      </c>
      <c r="BI1602" s="94" t="str">
        <f t="shared" si="1295"/>
        <v>RP6</v>
      </c>
    </row>
    <row r="1603" spans="56:61" hidden="1" x14ac:dyDescent="0.3">
      <c r="BD1603" t="str">
        <f t="shared" si="1294"/>
        <v>RP6MOORFIELDS EYE HOSPITAL (CITY ROAD) - RP601</v>
      </c>
      <c r="BE1603" s="94" t="s">
        <v>7914</v>
      </c>
      <c r="BF1603" s="94" t="s">
        <v>9303</v>
      </c>
      <c r="BG1603" s="94" t="s">
        <v>7914</v>
      </c>
      <c r="BH1603" s="94" t="s">
        <v>9303</v>
      </c>
      <c r="BI1603" s="94" t="str">
        <f t="shared" si="1295"/>
        <v>RP6</v>
      </c>
    </row>
    <row r="1604" spans="56:61" hidden="1" x14ac:dyDescent="0.3">
      <c r="BD1604" t="str">
        <f t="shared" si="1294"/>
        <v>RP6UPPER WIMPOLE STREET - RP615</v>
      </c>
      <c r="BE1604" s="94" t="s">
        <v>7915</v>
      </c>
      <c r="BF1604" s="94" t="s">
        <v>9304</v>
      </c>
      <c r="BG1604" s="94" t="s">
        <v>7915</v>
      </c>
      <c r="BH1604" s="94" t="s">
        <v>9304</v>
      </c>
      <c r="BI1604" s="94" t="str">
        <f t="shared" si="1295"/>
        <v>RP6</v>
      </c>
    </row>
    <row r="1605" spans="56:61" hidden="1" x14ac:dyDescent="0.3">
      <c r="BD1605" t="str">
        <f t="shared" si="1294"/>
        <v>RP7274 SC1AA C&amp;FS ASH VILLA IN PATIENT  L21252</v>
      </c>
      <c r="BE1605" s="94" t="s">
        <v>8129</v>
      </c>
      <c r="BF1605" s="94" t="s">
        <v>9305</v>
      </c>
      <c r="BG1605" s="94" t="s">
        <v>8129</v>
      </c>
      <c r="BH1605" s="94" t="s">
        <v>9305</v>
      </c>
      <c r="BI1605" s="94" t="str">
        <f t="shared" si="1295"/>
        <v>RP7</v>
      </c>
    </row>
    <row r="1606" spans="56:61" hidden="1" x14ac:dyDescent="0.3">
      <c r="BD1606" t="str">
        <f t="shared" si="1294"/>
        <v>RP7274 SSDEAC2 BRANT / LANGWORTH</v>
      </c>
      <c r="BE1606" s="94" t="s">
        <v>8130</v>
      </c>
      <c r="BF1606" s="94" t="s">
        <v>9306</v>
      </c>
      <c r="BG1606" s="94" t="s">
        <v>8130</v>
      </c>
      <c r="BH1606" s="94" t="s">
        <v>9306</v>
      </c>
      <c r="BI1606" s="94" t="str">
        <f t="shared" si="1295"/>
        <v>RP7</v>
      </c>
    </row>
    <row r="1607" spans="56:61" hidden="1" x14ac:dyDescent="0.3">
      <c r="BD1607" t="str">
        <f t="shared" si="1294"/>
        <v>RP7274 SSLDL2 LLC ASSESSMENT &amp; TREATMENT &amp; REHAB</v>
      </c>
      <c r="BE1607" s="94" t="s">
        <v>8131</v>
      </c>
      <c r="BF1607" s="94" t="s">
        <v>9307</v>
      </c>
      <c r="BG1607" s="94" t="s">
        <v>8131</v>
      </c>
      <c r="BH1607" s="94" t="s">
        <v>9307</v>
      </c>
      <c r="BI1607" s="94" t="str">
        <f t="shared" si="1295"/>
        <v>RP7</v>
      </c>
    </row>
    <row r="1608" spans="56:61" hidden="1" x14ac:dyDescent="0.3">
      <c r="BD1608" t="str">
        <f t="shared" si="1294"/>
        <v>RP7274 SSRH1 MAPLE LODGE REHAB L21525</v>
      </c>
      <c r="BE1608" s="94" t="s">
        <v>8132</v>
      </c>
      <c r="BF1608" s="94" t="s">
        <v>9308</v>
      </c>
      <c r="BG1608" s="94" t="s">
        <v>8132</v>
      </c>
      <c r="BH1608" s="94" t="s">
        <v>9308</v>
      </c>
      <c r="BI1608" s="94" t="str">
        <f t="shared" si="1295"/>
        <v>RP7</v>
      </c>
    </row>
    <row r="1609" spans="56:61" hidden="1" x14ac:dyDescent="0.3">
      <c r="BD1609" t="str">
        <f t="shared" si="1294"/>
        <v>RP7274 SSRH2 ASHLEY HOUSE REHAB L21540</v>
      </c>
      <c r="BE1609" s="94" t="s">
        <v>8133</v>
      </c>
      <c r="BF1609" s="94" t="s">
        <v>9309</v>
      </c>
      <c r="BG1609" s="94" t="s">
        <v>8133</v>
      </c>
      <c r="BH1609" s="94" t="s">
        <v>9309</v>
      </c>
      <c r="BI1609" s="94" t="str">
        <f t="shared" si="1295"/>
        <v>RP7</v>
      </c>
    </row>
    <row r="1610" spans="56:61" hidden="1" x14ac:dyDescent="0.3">
      <c r="BD1610" t="str">
        <f t="shared" si="1294"/>
        <v>RP7ACUTE MENTAL HEALTH UNIT &amp; DAY HOSPITAL</v>
      </c>
      <c r="BE1610" s="94" t="s">
        <v>2053</v>
      </c>
      <c r="BF1610" s="94" t="s">
        <v>2054</v>
      </c>
      <c r="BG1610" s="94" t="s">
        <v>2053</v>
      </c>
      <c r="BH1610" s="94" t="s">
        <v>2054</v>
      </c>
      <c r="BI1610" s="94" t="str">
        <f t="shared" si="1295"/>
        <v>RP7</v>
      </c>
    </row>
    <row r="1611" spans="56:61" hidden="1" x14ac:dyDescent="0.3">
      <c r="BD1611" t="str">
        <f t="shared" si="1294"/>
        <v>RP7ADDACTION</v>
      </c>
      <c r="BE1611" s="94" t="s">
        <v>2043</v>
      </c>
      <c r="BF1611" s="94" t="s">
        <v>2044</v>
      </c>
      <c r="BG1611" s="94" t="s">
        <v>2043</v>
      </c>
      <c r="BH1611" s="94" t="s">
        <v>2044</v>
      </c>
      <c r="BI1611" s="94" t="str">
        <f t="shared" si="1295"/>
        <v>RP7</v>
      </c>
    </row>
    <row r="1612" spans="56:61" hidden="1" x14ac:dyDescent="0.3">
      <c r="BD1612" t="str">
        <f t="shared" si="1294"/>
        <v>RP7ADDACTION</v>
      </c>
      <c r="BE1612" s="94" t="s">
        <v>2096</v>
      </c>
      <c r="BF1612" s="94" t="s">
        <v>2044</v>
      </c>
      <c r="BG1612" s="94" t="s">
        <v>2096</v>
      </c>
      <c r="BH1612" s="94" t="s">
        <v>2044</v>
      </c>
      <c r="BI1612" s="94" t="str">
        <f t="shared" si="1295"/>
        <v>RP7</v>
      </c>
    </row>
    <row r="1613" spans="56:61" hidden="1" x14ac:dyDescent="0.3">
      <c r="BD1613" t="str">
        <f t="shared" si="1294"/>
        <v>RP7CARHOLME COURT</v>
      </c>
      <c r="BE1613" s="94" t="s">
        <v>10270</v>
      </c>
      <c r="BF1613" s="94" t="s">
        <v>10271</v>
      </c>
      <c r="BG1613" s="94" t="s">
        <v>10270</v>
      </c>
      <c r="BH1613" s="94" t="s">
        <v>10271</v>
      </c>
      <c r="BI1613" s="94" t="str">
        <f t="shared" si="1295"/>
        <v>RP7</v>
      </c>
    </row>
    <row r="1614" spans="56:61" hidden="1" x14ac:dyDescent="0.3">
      <c r="BD1614" t="str">
        <f t="shared" si="1294"/>
        <v>RP7CONS 13 PHC</v>
      </c>
      <c r="BE1614" s="94" t="s">
        <v>2082</v>
      </c>
      <c r="BF1614" s="94" t="s">
        <v>2083</v>
      </c>
      <c r="BG1614" s="94" t="s">
        <v>2082</v>
      </c>
      <c r="BH1614" s="94" t="s">
        <v>2083</v>
      </c>
      <c r="BI1614" s="94" t="str">
        <f t="shared" si="1295"/>
        <v>RP7</v>
      </c>
    </row>
    <row r="1615" spans="56:61" hidden="1" x14ac:dyDescent="0.3">
      <c r="BD1615" t="str">
        <f t="shared" si="1294"/>
        <v>RP7CONS 8 DOP</v>
      </c>
      <c r="BE1615" s="94" t="s">
        <v>2064</v>
      </c>
      <c r="BF1615" s="94" t="s">
        <v>2065</v>
      </c>
      <c r="BG1615" s="94" t="s">
        <v>2064</v>
      </c>
      <c r="BH1615" s="94" t="s">
        <v>2065</v>
      </c>
      <c r="BI1615" s="94" t="str">
        <f t="shared" si="1295"/>
        <v>RP7</v>
      </c>
    </row>
    <row r="1616" spans="56:61" hidden="1" x14ac:dyDescent="0.3">
      <c r="BD1616" t="str">
        <f t="shared" si="1294"/>
        <v>RP7CONS 9 DOP</v>
      </c>
      <c r="BE1616" s="94" t="s">
        <v>2062</v>
      </c>
      <c r="BF1616" s="94" t="s">
        <v>2063</v>
      </c>
      <c r="BG1616" s="94" t="s">
        <v>2062</v>
      </c>
      <c r="BH1616" s="94" t="s">
        <v>2063</v>
      </c>
      <c r="BI1616" s="94" t="str">
        <f t="shared" si="1295"/>
        <v>RP7</v>
      </c>
    </row>
    <row r="1617" spans="56:61" hidden="1" x14ac:dyDescent="0.3">
      <c r="BD1617" t="str">
        <f t="shared" si="1294"/>
        <v>RP7CORKTREE CRESCENT</v>
      </c>
      <c r="BE1617" s="94" t="s">
        <v>2036</v>
      </c>
      <c r="BF1617" s="94" t="s">
        <v>2037</v>
      </c>
      <c r="BG1617" s="94" t="s">
        <v>2036</v>
      </c>
      <c r="BH1617" s="94" t="s">
        <v>2037</v>
      </c>
      <c r="BI1617" s="94" t="str">
        <f t="shared" si="1295"/>
        <v>RP7</v>
      </c>
    </row>
    <row r="1618" spans="56:61" hidden="1" x14ac:dyDescent="0.3">
      <c r="BD1618" t="str">
        <f t="shared" si="1294"/>
        <v>RP7DEPARTMENT OF PSYCHIATRY</v>
      </c>
      <c r="BE1618" s="94" t="s">
        <v>2068</v>
      </c>
      <c r="BF1618" s="94" t="s">
        <v>2069</v>
      </c>
      <c r="BG1618" s="94" t="s">
        <v>2068</v>
      </c>
      <c r="BH1618" s="94" t="s">
        <v>2069</v>
      </c>
      <c r="BI1618" s="94" t="str">
        <f t="shared" si="1295"/>
        <v>RP7</v>
      </c>
    </row>
    <row r="1619" spans="56:61" hidden="1" x14ac:dyDescent="0.3">
      <c r="BD1619" t="str">
        <f t="shared" si="1294"/>
        <v>RP7DIANA PRINCESS OF WALES HOSPITAL</v>
      </c>
      <c r="BE1619" s="94" t="s">
        <v>2047</v>
      </c>
      <c r="BF1619" s="94" t="s">
        <v>2048</v>
      </c>
      <c r="BG1619" s="94" t="s">
        <v>2047</v>
      </c>
      <c r="BH1619" s="94" t="s">
        <v>2048</v>
      </c>
      <c r="BI1619" s="94" t="str">
        <f t="shared" si="1295"/>
        <v>RP7</v>
      </c>
    </row>
    <row r="1620" spans="56:61" hidden="1" x14ac:dyDescent="0.3">
      <c r="BD1620" t="str">
        <f t="shared" si="1294"/>
        <v>RP7EMSI UNIT - PILGRIM HOSPITAL SITE</v>
      </c>
      <c r="BE1620" s="94" t="s">
        <v>2040</v>
      </c>
      <c r="BF1620" s="94" t="s">
        <v>2041</v>
      </c>
      <c r="BG1620" s="94" t="s">
        <v>2040</v>
      </c>
      <c r="BH1620" s="94" t="s">
        <v>2041</v>
      </c>
      <c r="BI1620" s="94" t="str">
        <f t="shared" si="1295"/>
        <v>RP7</v>
      </c>
    </row>
    <row r="1621" spans="56:61" hidden="1" x14ac:dyDescent="0.3">
      <c r="BD1621" t="str">
        <f t="shared" si="1294"/>
        <v>RP7GRIMSBY CAFS (A)</v>
      </c>
      <c r="BE1621" s="94" t="s">
        <v>2058</v>
      </c>
      <c r="BF1621" s="94" t="s">
        <v>2059</v>
      </c>
      <c r="BG1621" s="94" t="s">
        <v>2058</v>
      </c>
      <c r="BH1621" s="94" t="s">
        <v>2059</v>
      </c>
      <c r="BI1621" s="94" t="str">
        <f t="shared" si="1295"/>
        <v>RP7</v>
      </c>
    </row>
    <row r="1622" spans="56:61" hidden="1" x14ac:dyDescent="0.3">
      <c r="BD1622" t="str">
        <f t="shared" si="1294"/>
        <v>RP7GRIMSBY CAFS (B)</v>
      </c>
      <c r="BE1622" s="94" t="s">
        <v>2060</v>
      </c>
      <c r="BF1622" s="94" t="s">
        <v>2061</v>
      </c>
      <c r="BG1622" s="94" t="s">
        <v>2060</v>
      </c>
      <c r="BH1622" s="94" t="s">
        <v>2061</v>
      </c>
      <c r="BI1622" s="94" t="str">
        <f t="shared" si="1295"/>
        <v>RP7</v>
      </c>
    </row>
    <row r="1623" spans="56:61" hidden="1" x14ac:dyDescent="0.3">
      <c r="BD1623" t="str">
        <f t="shared" si="1294"/>
        <v>RP7JOHNSON COMMUNITY HOSPITAL</v>
      </c>
      <c r="BE1623" s="94" t="s">
        <v>2094</v>
      </c>
      <c r="BF1623" s="94" t="s">
        <v>2095</v>
      </c>
      <c r="BG1623" s="94" t="s">
        <v>2094</v>
      </c>
      <c r="BH1623" s="94" t="s">
        <v>2095</v>
      </c>
      <c r="BI1623" s="94" t="str">
        <f t="shared" si="1295"/>
        <v>RP7</v>
      </c>
    </row>
    <row r="1624" spans="56:61" hidden="1" x14ac:dyDescent="0.3">
      <c r="BD1624" t="str">
        <f t="shared" si="1294"/>
        <v>RP7LOUTH OLDER ADULT</v>
      </c>
      <c r="BE1624" s="94" t="s">
        <v>2070</v>
      </c>
      <c r="BF1624" s="94" t="s">
        <v>2071</v>
      </c>
      <c r="BG1624" s="94" t="s">
        <v>2070</v>
      </c>
      <c r="BH1624" s="94" t="s">
        <v>2071</v>
      </c>
      <c r="BI1624" s="94" t="str">
        <f t="shared" si="1295"/>
        <v>RP7</v>
      </c>
    </row>
    <row r="1625" spans="56:61" ht="12.75" hidden="1" customHeight="1" x14ac:dyDescent="0.3">
      <c r="BD1625" t="str">
        <f t="shared" si="1294"/>
        <v>RP7LOW SECURE MENTAL HEALTH UNIT</v>
      </c>
      <c r="BE1625" s="94" t="s">
        <v>2055</v>
      </c>
      <c r="BF1625" s="94" t="s">
        <v>8345</v>
      </c>
      <c r="BG1625" s="94" t="s">
        <v>2055</v>
      </c>
      <c r="BH1625" s="94" t="s">
        <v>8345</v>
      </c>
      <c r="BI1625" s="94" t="str">
        <f t="shared" si="1295"/>
        <v>RP7</v>
      </c>
    </row>
    <row r="1626" spans="56:61" ht="12.75" hidden="1" customHeight="1" x14ac:dyDescent="0.3">
      <c r="BD1626" t="str">
        <f t="shared" si="1294"/>
        <v>RP7MANTHORPE C2</v>
      </c>
      <c r="BE1626" s="94" t="s">
        <v>2086</v>
      </c>
      <c r="BF1626" s="94" t="s">
        <v>2087</v>
      </c>
      <c r="BG1626" s="94" t="s">
        <v>2086</v>
      </c>
      <c r="BH1626" s="94" t="s">
        <v>2087</v>
      </c>
      <c r="BI1626" s="94" t="str">
        <f t="shared" si="1295"/>
        <v>RP7</v>
      </c>
    </row>
    <row r="1627" spans="56:61" hidden="1" x14ac:dyDescent="0.3">
      <c r="BD1627" t="str">
        <f t="shared" si="1294"/>
        <v>RP7MANTHORPE C3</v>
      </c>
      <c r="BE1627" s="94" t="s">
        <v>2066</v>
      </c>
      <c r="BF1627" s="94" t="s">
        <v>2067</v>
      </c>
      <c r="BG1627" s="94" t="s">
        <v>2066</v>
      </c>
      <c r="BH1627" s="94" t="s">
        <v>2067</v>
      </c>
      <c r="BI1627" s="94" t="str">
        <f t="shared" si="1295"/>
        <v>RP7</v>
      </c>
    </row>
    <row r="1628" spans="56:61" hidden="1" x14ac:dyDescent="0.3">
      <c r="BD1628" t="str">
        <f t="shared" si="1294"/>
        <v>RP7MENTAL HEALTH LONG TERM REHABILITATION &amp; DAY HOSPITAL</v>
      </c>
      <c r="BE1628" s="94" t="s">
        <v>2056</v>
      </c>
      <c r="BF1628" s="94" t="s">
        <v>2057</v>
      </c>
      <c r="BG1628" s="94" t="s">
        <v>2056</v>
      </c>
      <c r="BH1628" s="94" t="s">
        <v>2057</v>
      </c>
      <c r="BI1628" s="94" t="str">
        <f t="shared" si="1295"/>
        <v>RP7</v>
      </c>
    </row>
    <row r="1629" spans="56:61" hidden="1" x14ac:dyDescent="0.3">
      <c r="BD1629" t="str">
        <f t="shared" si="1294"/>
        <v>RP7MENTAL HEALTH UNIT - BEACONFIELD</v>
      </c>
      <c r="BE1629" s="94" t="s">
        <v>2074</v>
      </c>
      <c r="BF1629" s="94" t="s">
        <v>2075</v>
      </c>
      <c r="BG1629" s="94" t="s">
        <v>2074</v>
      </c>
      <c r="BH1629" s="94" t="s">
        <v>2075</v>
      </c>
      <c r="BI1629" s="94" t="str">
        <f t="shared" si="1295"/>
        <v>RP7</v>
      </c>
    </row>
    <row r="1630" spans="56:61" ht="12.75" hidden="1" customHeight="1" x14ac:dyDescent="0.3">
      <c r="BD1630" t="str">
        <f t="shared" si="1294"/>
        <v>RP7MENTAL HEALTH UNIT - GRANTHAM</v>
      </c>
      <c r="BE1630" s="94" t="s">
        <v>2072</v>
      </c>
      <c r="BF1630" s="94" t="s">
        <v>2073</v>
      </c>
      <c r="BG1630" s="94" t="s">
        <v>2072</v>
      </c>
      <c r="BH1630" s="94" t="s">
        <v>2073</v>
      </c>
      <c r="BI1630" s="94" t="str">
        <f t="shared" si="1295"/>
        <v>RP7</v>
      </c>
    </row>
    <row r="1631" spans="56:61" ht="12.75" hidden="1" customHeight="1" x14ac:dyDescent="0.3">
      <c r="BD1631" t="str">
        <f t="shared" si="1294"/>
        <v>RP7MENTAL HEALTH UNIT - SLEAFORD</v>
      </c>
      <c r="BE1631" s="94" t="s">
        <v>2088</v>
      </c>
      <c r="BF1631" s="94" t="s">
        <v>2089</v>
      </c>
      <c r="BG1631" s="94" t="s">
        <v>2088</v>
      </c>
      <c r="BH1631" s="94" t="s">
        <v>2089</v>
      </c>
      <c r="BI1631" s="94" t="str">
        <f t="shared" si="1295"/>
        <v>RP7</v>
      </c>
    </row>
    <row r="1632" spans="56:61" hidden="1" x14ac:dyDescent="0.3">
      <c r="BD1632" t="str">
        <f t="shared" si="1294"/>
        <v>RP7MENTAL HEALTH UNIT - STAMFORD</v>
      </c>
      <c r="BE1632" s="94" t="s">
        <v>2092</v>
      </c>
      <c r="BF1632" s="94" t="s">
        <v>2093</v>
      </c>
      <c r="BG1632" s="94" t="s">
        <v>2092</v>
      </c>
      <c r="BH1632" s="94" t="s">
        <v>2093</v>
      </c>
      <c r="BI1632" s="94" t="str">
        <f t="shared" si="1295"/>
        <v>RP7</v>
      </c>
    </row>
    <row r="1633" spans="56:61" hidden="1" x14ac:dyDescent="0.3">
      <c r="BD1633" t="str">
        <f t="shared" si="1294"/>
        <v>RP7MENTAL HEALTH UNIT - SYCAMORE</v>
      </c>
      <c r="BE1633" s="94" t="s">
        <v>2090</v>
      </c>
      <c r="BF1633" s="94" t="s">
        <v>2091</v>
      </c>
      <c r="BG1633" s="94" t="s">
        <v>2090</v>
      </c>
      <c r="BH1633" s="94" t="s">
        <v>2091</v>
      </c>
      <c r="BI1633" s="94" t="str">
        <f t="shared" si="1295"/>
        <v>RP7</v>
      </c>
    </row>
    <row r="1634" spans="56:61" hidden="1" x14ac:dyDescent="0.3">
      <c r="BD1634" t="str">
        <f t="shared" si="1294"/>
        <v>RP7MENTAL HEALTH UNIT FOR OLDER PEOPLE - ROCHFORD UNIT</v>
      </c>
      <c r="BE1634" s="94" t="s">
        <v>2034</v>
      </c>
      <c r="BF1634" s="94" t="s">
        <v>2035</v>
      </c>
      <c r="BG1634" s="94" t="s">
        <v>2034</v>
      </c>
      <c r="BH1634" s="94" t="s">
        <v>2035</v>
      </c>
      <c r="BI1634" s="94" t="str">
        <f t="shared" si="1295"/>
        <v>RP7</v>
      </c>
    </row>
    <row r="1635" spans="56:61" hidden="1" x14ac:dyDescent="0.3">
      <c r="BD1635" t="str">
        <f t="shared" si="1294"/>
        <v>RP7NE LINCS ADHD</v>
      </c>
      <c r="BE1635" s="94" t="s">
        <v>2076</v>
      </c>
      <c r="BF1635" s="94" t="s">
        <v>2077</v>
      </c>
      <c r="BG1635" s="94" t="s">
        <v>2076</v>
      </c>
      <c r="BH1635" s="94" t="s">
        <v>2077</v>
      </c>
      <c r="BI1635" s="94" t="str">
        <f t="shared" si="1295"/>
        <v>RP7</v>
      </c>
    </row>
    <row r="1636" spans="56:61" hidden="1" x14ac:dyDescent="0.3">
      <c r="BD1636" t="str">
        <f t="shared" si="1294"/>
        <v>RP7NORTH SEA CAMP</v>
      </c>
      <c r="BE1636" s="94" t="s">
        <v>2080</v>
      </c>
      <c r="BF1636" s="94" t="s">
        <v>2081</v>
      </c>
      <c r="BG1636" s="94" t="s">
        <v>2080</v>
      </c>
      <c r="BH1636" s="94" t="s">
        <v>2081</v>
      </c>
      <c r="BI1636" s="94" t="str">
        <f t="shared" si="1295"/>
        <v>RP7</v>
      </c>
    </row>
    <row r="1637" spans="56:61" hidden="1" x14ac:dyDescent="0.3">
      <c r="BD1637" t="str">
        <f t="shared" si="1294"/>
        <v>RP7NORTON LEA</v>
      </c>
      <c r="BE1637" s="94" t="s">
        <v>2038</v>
      </c>
      <c r="BF1637" s="94" t="s">
        <v>2039</v>
      </c>
      <c r="BG1637" s="94" t="s">
        <v>2038</v>
      </c>
      <c r="BH1637" s="94" t="s">
        <v>2039</v>
      </c>
      <c r="BI1637" s="94" t="str">
        <f t="shared" si="1295"/>
        <v>RP7</v>
      </c>
    </row>
    <row r="1638" spans="56:61" hidden="1" x14ac:dyDescent="0.3">
      <c r="BD1638" t="str">
        <f t="shared" si="1294"/>
        <v>RP7PHC PORTACABIN</v>
      </c>
      <c r="BE1638" s="94" t="s">
        <v>2045</v>
      </c>
      <c r="BF1638" s="94" t="s">
        <v>2046</v>
      </c>
      <c r="BG1638" s="94" t="s">
        <v>2045</v>
      </c>
      <c r="BH1638" s="94" t="s">
        <v>2046</v>
      </c>
      <c r="BI1638" s="94" t="str">
        <f t="shared" si="1295"/>
        <v>RP7</v>
      </c>
    </row>
    <row r="1639" spans="56:61" hidden="1" x14ac:dyDescent="0.3">
      <c r="BD1639" t="str">
        <f t="shared" si="1294"/>
        <v>RP7PHOENIX UNIT</v>
      </c>
      <c r="BE1639" s="94" t="s">
        <v>2042</v>
      </c>
      <c r="BF1639" s="94" t="s">
        <v>1914</v>
      </c>
      <c r="BG1639" s="94" t="s">
        <v>2042</v>
      </c>
      <c r="BH1639" s="94" t="s">
        <v>1914</v>
      </c>
      <c r="BI1639" s="94" t="str">
        <f t="shared" si="1295"/>
        <v>RP7</v>
      </c>
    </row>
    <row r="1640" spans="56:61" hidden="1" x14ac:dyDescent="0.3">
      <c r="BD1640" t="str">
        <f t="shared" si="1294"/>
        <v>RP7PSYCHOLOGY UNIT</v>
      </c>
      <c r="BE1640" s="94" t="s">
        <v>2051</v>
      </c>
      <c r="BF1640" s="94" t="s">
        <v>2052</v>
      </c>
      <c r="BG1640" s="94" t="s">
        <v>2051</v>
      </c>
      <c r="BH1640" s="94" t="s">
        <v>2052</v>
      </c>
      <c r="BI1640" s="94" t="str">
        <f t="shared" si="1295"/>
        <v>RP7</v>
      </c>
    </row>
    <row r="1641" spans="56:61" hidden="1" x14ac:dyDescent="0.3">
      <c r="BD1641" t="str">
        <f t="shared" si="1294"/>
        <v>RP7SECURE COMMUNITY ESTABLISHMENT</v>
      </c>
      <c r="BE1641" s="94" t="s">
        <v>2078</v>
      </c>
      <c r="BF1641" s="94" t="s">
        <v>2079</v>
      </c>
      <c r="BG1641" s="94" t="s">
        <v>2078</v>
      </c>
      <c r="BH1641" s="94" t="s">
        <v>2079</v>
      </c>
      <c r="BI1641" s="94" t="str">
        <f t="shared" si="1295"/>
        <v>RP7</v>
      </c>
    </row>
    <row r="1642" spans="56:61" hidden="1" x14ac:dyDescent="0.3">
      <c r="BD1642" t="str">
        <f t="shared" si="1294"/>
        <v>RP7SPALDING COMM C1</v>
      </c>
      <c r="BE1642" s="94" t="s">
        <v>2084</v>
      </c>
      <c r="BF1642" s="94" t="s">
        <v>2085</v>
      </c>
      <c r="BG1642" s="94" t="s">
        <v>2084</v>
      </c>
      <c r="BH1642" s="94" t="s">
        <v>2085</v>
      </c>
      <c r="BI1642" s="94" t="str">
        <f t="shared" si="1295"/>
        <v>RP7</v>
      </c>
    </row>
    <row r="1643" spans="56:61" hidden="1" x14ac:dyDescent="0.3">
      <c r="BD1643" t="str">
        <f t="shared" si="1294"/>
        <v>RP7SPIRE WALK</v>
      </c>
      <c r="BE1643" s="94" t="s">
        <v>2097</v>
      </c>
      <c r="BF1643" s="94" t="s">
        <v>2098</v>
      </c>
      <c r="BG1643" s="94" t="s">
        <v>2097</v>
      </c>
      <c r="BH1643" s="94" t="s">
        <v>2098</v>
      </c>
      <c r="BI1643" s="94" t="str">
        <f t="shared" si="1295"/>
        <v>RP7</v>
      </c>
    </row>
    <row r="1644" spans="56:61" ht="12.75" hidden="1" customHeight="1" x14ac:dyDescent="0.3">
      <c r="BD1644" t="str">
        <f t="shared" si="1294"/>
        <v>RP7THE KEEP</v>
      </c>
      <c r="BE1644" s="94" t="s">
        <v>2049</v>
      </c>
      <c r="BF1644" s="94" t="s">
        <v>2050</v>
      </c>
      <c r="BG1644" s="94" t="s">
        <v>2049</v>
      </c>
      <c r="BH1644" s="94" t="s">
        <v>2050</v>
      </c>
      <c r="BI1644" s="94" t="str">
        <f t="shared" si="1295"/>
        <v>RP7</v>
      </c>
    </row>
    <row r="1645" spans="56:61" ht="12.75" hidden="1" customHeight="1" x14ac:dyDescent="0.3">
      <c r="BD1645" t="str">
        <f t="shared" si="1294"/>
        <v>RP7THE WILLOWS- UNIT 5</v>
      </c>
      <c r="BE1645" s="94" t="s">
        <v>2099</v>
      </c>
      <c r="BF1645" s="94" t="s">
        <v>2100</v>
      </c>
      <c r="BG1645" s="94" t="s">
        <v>2099</v>
      </c>
      <c r="BH1645" s="94" t="s">
        <v>2100</v>
      </c>
      <c r="BI1645" s="94" t="str">
        <f t="shared" si="1295"/>
        <v>RP7</v>
      </c>
    </row>
    <row r="1646" spans="56:61" ht="12.75" hidden="1" customHeight="1" x14ac:dyDescent="0.3">
      <c r="BD1646" t="str">
        <f t="shared" si="1294"/>
        <v>RP7THE WILLOWS- UNITS 1 AND 2</v>
      </c>
      <c r="BE1646" s="94" t="s">
        <v>2101</v>
      </c>
      <c r="BF1646" s="94" t="s">
        <v>2102</v>
      </c>
      <c r="BG1646" s="94" t="s">
        <v>2101</v>
      </c>
      <c r="BH1646" s="94" t="s">
        <v>2102</v>
      </c>
      <c r="BI1646" s="94" t="str">
        <f t="shared" si="1295"/>
        <v>RP7</v>
      </c>
    </row>
    <row r="1647" spans="56:61" hidden="1" x14ac:dyDescent="0.3">
      <c r="BD1647" t="str">
        <f t="shared" si="1294"/>
        <v>RPADARENT VALLEY HOSPITAL - RPA28</v>
      </c>
      <c r="BE1647" s="94" t="s">
        <v>7916</v>
      </c>
      <c r="BF1647" s="94" t="s">
        <v>9310</v>
      </c>
      <c r="BG1647" s="94" t="s">
        <v>7916</v>
      </c>
      <c r="BH1647" s="94" t="s">
        <v>9310</v>
      </c>
      <c r="BI1647" s="94" t="str">
        <f t="shared" si="1295"/>
        <v>RPA</v>
      </c>
    </row>
    <row r="1648" spans="56:61" hidden="1" x14ac:dyDescent="0.3">
      <c r="BD1648" t="str">
        <f t="shared" si="1294"/>
        <v>RPAGRAVESHAM COMMUNITY HOSPITAL - RPA68</v>
      </c>
      <c r="BE1648" s="94" t="s">
        <v>7917</v>
      </c>
      <c r="BF1648" s="94" t="s">
        <v>9311</v>
      </c>
      <c r="BG1648" s="94" t="s">
        <v>7917</v>
      </c>
      <c r="BH1648" s="94" t="s">
        <v>9311</v>
      </c>
      <c r="BI1648" s="94" t="str">
        <f t="shared" si="1295"/>
        <v>RPA</v>
      </c>
    </row>
    <row r="1649" spans="56:61" hidden="1" x14ac:dyDescent="0.3">
      <c r="BD1649" t="str">
        <f t="shared" si="1294"/>
        <v>RPAMAIDSTONE HOSPITAL - RPA27</v>
      </c>
      <c r="BE1649" s="94" t="s">
        <v>7918</v>
      </c>
      <c r="BF1649" s="94" t="s">
        <v>9312</v>
      </c>
      <c r="BG1649" s="94" t="s">
        <v>7918</v>
      </c>
      <c r="BH1649" s="94" t="s">
        <v>9312</v>
      </c>
      <c r="BI1649" s="94" t="str">
        <f t="shared" si="1295"/>
        <v>RPA</v>
      </c>
    </row>
    <row r="1650" spans="56:61" hidden="1" x14ac:dyDescent="0.3">
      <c r="BD1650" t="str">
        <f t="shared" si="1294"/>
        <v>RPAMEDWAY MARITIME HOSPITAL - RPA02</v>
      </c>
      <c r="BE1650" s="94" t="s">
        <v>7919</v>
      </c>
      <c r="BF1650" s="94" t="s">
        <v>9313</v>
      </c>
      <c r="BG1650" s="94" t="s">
        <v>7919</v>
      </c>
      <c r="BH1650" s="94" t="s">
        <v>9313</v>
      </c>
      <c r="BI1650" s="94" t="str">
        <f t="shared" si="1295"/>
        <v>RPA</v>
      </c>
    </row>
    <row r="1651" spans="56:61" ht="12.75" hidden="1" customHeight="1" x14ac:dyDescent="0.3">
      <c r="BD1651" t="str">
        <f t="shared" si="1294"/>
        <v>RPASHEPPEY COMMUNITY HOSPITAL - RPA17</v>
      </c>
      <c r="BE1651" s="94" t="s">
        <v>7920</v>
      </c>
      <c r="BF1651" s="94" t="s">
        <v>9314</v>
      </c>
      <c r="BG1651" s="94" t="s">
        <v>7920</v>
      </c>
      <c r="BH1651" s="94" t="s">
        <v>9314</v>
      </c>
      <c r="BI1651" s="94" t="str">
        <f t="shared" si="1295"/>
        <v>RPA</v>
      </c>
    </row>
    <row r="1652" spans="56:61" hidden="1" x14ac:dyDescent="0.3">
      <c r="BD1652" t="str">
        <f t="shared" si="1294"/>
        <v>RPASITTINGBOURNE HOSPITAL - RPA29</v>
      </c>
      <c r="BE1652" s="94" t="s">
        <v>7921</v>
      </c>
      <c r="BF1652" s="94" t="s">
        <v>9315</v>
      </c>
      <c r="BG1652" s="94" t="s">
        <v>7921</v>
      </c>
      <c r="BH1652" s="94" t="s">
        <v>9315</v>
      </c>
      <c r="BI1652" s="94" t="str">
        <f t="shared" si="1295"/>
        <v>RPA</v>
      </c>
    </row>
    <row r="1653" spans="56:61" hidden="1" x14ac:dyDescent="0.3">
      <c r="BD1653" t="str">
        <f t="shared" si="1294"/>
        <v>RPASPIRE ALEXANDRA HOSPITAL - RPA44</v>
      </c>
      <c r="BE1653" s="94" t="s">
        <v>7922</v>
      </c>
      <c r="BF1653" s="94" t="s">
        <v>9316</v>
      </c>
      <c r="BG1653" s="94" t="s">
        <v>7922</v>
      </c>
      <c r="BH1653" s="94" t="s">
        <v>9316</v>
      </c>
      <c r="BI1653" s="94" t="str">
        <f t="shared" si="1295"/>
        <v>RPA</v>
      </c>
    </row>
    <row r="1654" spans="56:61" hidden="1" x14ac:dyDescent="0.3">
      <c r="BD1654" t="str">
        <f t="shared" si="1294"/>
        <v>RPCASHFORD HOSPITAL - RPC40</v>
      </c>
      <c r="BE1654" s="94" t="s">
        <v>7923</v>
      </c>
      <c r="BF1654" s="94" t="s">
        <v>9317</v>
      </c>
      <c r="BG1654" s="94" t="s">
        <v>7923</v>
      </c>
      <c r="BH1654" s="94" t="s">
        <v>9317</v>
      </c>
      <c r="BI1654" s="94" t="str">
        <f t="shared" si="1295"/>
        <v>RPC</v>
      </c>
    </row>
    <row r="1655" spans="56:61" hidden="1" x14ac:dyDescent="0.3">
      <c r="BD1655" t="str">
        <f t="shared" ref="BD1655:BD1718" si="1296">CONCATENATE(LEFT(BE1655, 3),BF1655)</f>
        <v>RPCBUCKLAND HOSPITAL - RPC20</v>
      </c>
      <c r="BE1655" s="94" t="s">
        <v>7924</v>
      </c>
      <c r="BF1655" s="94" t="s">
        <v>9318</v>
      </c>
      <c r="BG1655" s="94" t="s">
        <v>7924</v>
      </c>
      <c r="BH1655" s="94" t="s">
        <v>9318</v>
      </c>
      <c r="BI1655" s="94" t="str">
        <f t="shared" ref="BI1655:BI1718" si="1297">LEFT(BG1655,3)</f>
        <v>RPC</v>
      </c>
    </row>
    <row r="1656" spans="56:61" hidden="1" x14ac:dyDescent="0.3">
      <c r="BD1656" t="str">
        <f t="shared" si="1296"/>
        <v>RPCDARENT VALLEY HOSPITAL - RPC12</v>
      </c>
      <c r="BE1656" s="94" t="s">
        <v>7925</v>
      </c>
      <c r="BF1656" s="94" t="s">
        <v>9319</v>
      </c>
      <c r="BG1656" s="94" t="s">
        <v>7925</v>
      </c>
      <c r="BH1656" s="94" t="s">
        <v>9319</v>
      </c>
      <c r="BI1656" s="94" t="str">
        <f t="shared" si="1297"/>
        <v>RPC</v>
      </c>
    </row>
    <row r="1657" spans="56:61" hidden="1" x14ac:dyDescent="0.3">
      <c r="BD1657" t="str">
        <f t="shared" si="1296"/>
        <v>RPCHORSHAM HOSPITAL - RPC30</v>
      </c>
      <c r="BE1657" s="94" t="s">
        <v>7926</v>
      </c>
      <c r="BF1657" s="94" t="s">
        <v>9320</v>
      </c>
      <c r="BG1657" s="94" t="s">
        <v>7926</v>
      </c>
      <c r="BH1657" s="94" t="s">
        <v>9320</v>
      </c>
      <c r="BI1657" s="94" t="str">
        <f t="shared" si="1297"/>
        <v>RPC</v>
      </c>
    </row>
    <row r="1658" spans="56:61" hidden="1" x14ac:dyDescent="0.3">
      <c r="BD1658" t="str">
        <f t="shared" si="1296"/>
        <v>RPCKENT AND CANTERBURY HOSPITAL - RPC18</v>
      </c>
      <c r="BE1658" s="94" t="s">
        <v>7927</v>
      </c>
      <c r="BF1658" s="94" t="s">
        <v>9321</v>
      </c>
      <c r="BG1658" s="94" t="s">
        <v>7927</v>
      </c>
      <c r="BH1658" s="94" t="s">
        <v>9321</v>
      </c>
      <c r="BI1658" s="94" t="str">
        <f t="shared" si="1297"/>
        <v>RPC</v>
      </c>
    </row>
    <row r="1659" spans="56:61" hidden="1" x14ac:dyDescent="0.3">
      <c r="BD1659" t="str">
        <f t="shared" si="1296"/>
        <v>RPCKENT AND SUSSEX HOSPITAL - RPC13</v>
      </c>
      <c r="BE1659" s="94" t="s">
        <v>7928</v>
      </c>
      <c r="BF1659" s="94" t="s">
        <v>9322</v>
      </c>
      <c r="BG1659" s="94" t="s">
        <v>7928</v>
      </c>
      <c r="BH1659" s="94" t="s">
        <v>9322</v>
      </c>
      <c r="BI1659" s="94" t="str">
        <f t="shared" si="1297"/>
        <v>RPC</v>
      </c>
    </row>
    <row r="1660" spans="56:61" hidden="1" x14ac:dyDescent="0.3">
      <c r="BD1660" t="str">
        <f t="shared" si="1296"/>
        <v>RPCMAIDSTONE DISTRICT GENERAL HOSPITAL - RPC15</v>
      </c>
      <c r="BE1660" s="94" t="s">
        <v>7929</v>
      </c>
      <c r="BF1660" s="94" t="s">
        <v>9323</v>
      </c>
      <c r="BG1660" s="94" t="s">
        <v>7929</v>
      </c>
      <c r="BH1660" s="94" t="s">
        <v>9323</v>
      </c>
      <c r="BI1660" s="94" t="str">
        <f t="shared" si="1297"/>
        <v>RPC</v>
      </c>
    </row>
    <row r="1661" spans="56:61" hidden="1" x14ac:dyDescent="0.3">
      <c r="BD1661" t="str">
        <f t="shared" si="1296"/>
        <v>RPCMEDWAY MARITIME HOSPITAL - RPC11</v>
      </c>
      <c r="BE1661" s="94" t="s">
        <v>7930</v>
      </c>
      <c r="BF1661" s="94" t="s">
        <v>9324</v>
      </c>
      <c r="BG1661" s="94" t="s">
        <v>7930</v>
      </c>
      <c r="BH1661" s="94" t="s">
        <v>9324</v>
      </c>
      <c r="BI1661" s="94" t="str">
        <f t="shared" si="1297"/>
        <v>RPC</v>
      </c>
    </row>
    <row r="1662" spans="56:61" hidden="1" x14ac:dyDescent="0.3">
      <c r="BD1662" t="str">
        <f t="shared" si="1296"/>
        <v>RPCQUEEN VICTORIA HOSPITAL (EAST GRINSTEAD) - RPC04</v>
      </c>
      <c r="BE1662" s="94" t="s">
        <v>7931</v>
      </c>
      <c r="BF1662" s="94" t="s">
        <v>9325</v>
      </c>
      <c r="BG1662" s="94" t="s">
        <v>7931</v>
      </c>
      <c r="BH1662" s="94" t="s">
        <v>9325</v>
      </c>
      <c r="BI1662" s="94" t="str">
        <f t="shared" si="1297"/>
        <v>RPC</v>
      </c>
    </row>
    <row r="1663" spans="56:61" hidden="1" x14ac:dyDescent="0.3">
      <c r="BD1663" t="str">
        <f t="shared" si="1296"/>
        <v>RPCSEVENOAKS HOSPITAL - RPC16</v>
      </c>
      <c r="BE1663" s="94" t="s">
        <v>7932</v>
      </c>
      <c r="BF1663" s="94" t="s">
        <v>9326</v>
      </c>
      <c r="BG1663" s="94" t="s">
        <v>7932</v>
      </c>
      <c r="BH1663" s="94" t="s">
        <v>9326</v>
      </c>
      <c r="BI1663" s="94" t="str">
        <f t="shared" si="1297"/>
        <v>RPC</v>
      </c>
    </row>
    <row r="1664" spans="56:61" hidden="1" x14ac:dyDescent="0.3">
      <c r="BD1664" t="str">
        <f t="shared" si="1296"/>
        <v>RPCUCKFIELD HOSPITAL - RPC31</v>
      </c>
      <c r="BE1664" s="94" t="s">
        <v>7933</v>
      </c>
      <c r="BF1664" s="94" t="s">
        <v>9327</v>
      </c>
      <c r="BG1664" s="94" t="s">
        <v>7933</v>
      </c>
      <c r="BH1664" s="94" t="s">
        <v>9327</v>
      </c>
      <c r="BI1664" s="94" t="str">
        <f t="shared" si="1297"/>
        <v>RPC</v>
      </c>
    </row>
    <row r="1665" spans="56:61" ht="12.75" hidden="1" customHeight="1" x14ac:dyDescent="0.3">
      <c r="BD1665" t="str">
        <f t="shared" si="1296"/>
        <v>RPCWILLIAM HARVEY HOSPITAL - RPC17</v>
      </c>
      <c r="BE1665" s="94" t="s">
        <v>7934</v>
      </c>
      <c r="BF1665" s="94" t="s">
        <v>9328</v>
      </c>
      <c r="BG1665" s="94" t="s">
        <v>7934</v>
      </c>
      <c r="BH1665" s="94" t="s">
        <v>9328</v>
      </c>
      <c r="BI1665" s="94" t="str">
        <f t="shared" si="1297"/>
        <v>RPC</v>
      </c>
    </row>
    <row r="1666" spans="56:61" hidden="1" x14ac:dyDescent="0.3">
      <c r="BD1666" t="str">
        <f t="shared" si="1296"/>
        <v>RPG1 WENSLEY CLOSE</v>
      </c>
      <c r="BE1666" s="94" t="s">
        <v>8356</v>
      </c>
      <c r="BF1666" s="94" t="s">
        <v>9329</v>
      </c>
      <c r="BG1666" s="94" t="s">
        <v>8356</v>
      </c>
      <c r="BH1666" s="94" t="s">
        <v>9329</v>
      </c>
      <c r="BI1666" s="94" t="str">
        <f t="shared" si="1297"/>
        <v>RPG</v>
      </c>
    </row>
    <row r="1667" spans="56:61" hidden="1" x14ac:dyDescent="0.3">
      <c r="BD1667" t="str">
        <f t="shared" si="1296"/>
        <v>RPGALDT</v>
      </c>
      <c r="BE1667" s="94" t="s">
        <v>1371</v>
      </c>
      <c r="BF1667" s="94" t="s">
        <v>1372</v>
      </c>
      <c r="BG1667" s="94" t="s">
        <v>1371</v>
      </c>
      <c r="BH1667" s="94" t="s">
        <v>1372</v>
      </c>
      <c r="BI1667" s="94" t="str">
        <f t="shared" si="1297"/>
        <v>RPG</v>
      </c>
    </row>
    <row r="1668" spans="56:61" hidden="1" x14ac:dyDescent="0.3">
      <c r="BD1668" t="str">
        <f t="shared" si="1296"/>
        <v>RPGATLAS HOUSE</v>
      </c>
      <c r="BE1668" s="94" t="s">
        <v>8525</v>
      </c>
      <c r="BF1668" s="94" t="s">
        <v>9330</v>
      </c>
      <c r="BG1668" s="94" t="s">
        <v>8525</v>
      </c>
      <c r="BH1668" s="94" t="s">
        <v>9330</v>
      </c>
      <c r="BI1668" s="94" t="str">
        <f t="shared" si="1297"/>
        <v>RPG</v>
      </c>
    </row>
    <row r="1669" spans="56:61" hidden="1" x14ac:dyDescent="0.3">
      <c r="BD1669" t="str">
        <f t="shared" si="1296"/>
        <v>RPGBAREFOOT LODGE</v>
      </c>
      <c r="BE1669" s="94" t="s">
        <v>8354</v>
      </c>
      <c r="BF1669" s="94" t="s">
        <v>9331</v>
      </c>
      <c r="BG1669" s="94" t="s">
        <v>8354</v>
      </c>
      <c r="BH1669" s="94" t="s">
        <v>9331</v>
      </c>
      <c r="BI1669" s="94" t="str">
        <f t="shared" si="1297"/>
        <v>RPG</v>
      </c>
    </row>
    <row r="1670" spans="56:61" hidden="1" x14ac:dyDescent="0.3">
      <c r="BD1670" t="str">
        <f t="shared" si="1296"/>
        <v>RPGBELMARSH</v>
      </c>
      <c r="BE1670" s="94" t="s">
        <v>10051</v>
      </c>
      <c r="BF1670" s="94" t="s">
        <v>10050</v>
      </c>
      <c r="BG1670" s="94" t="s">
        <v>10051</v>
      </c>
      <c r="BH1670" s="94" t="s">
        <v>10050</v>
      </c>
      <c r="BI1670" s="94" t="str">
        <f t="shared" si="1297"/>
        <v>RPG</v>
      </c>
    </row>
    <row r="1671" spans="56:61" hidden="1" x14ac:dyDescent="0.3">
      <c r="BD1671" t="str">
        <f t="shared" si="1296"/>
        <v>RPGBEVAN INTERMEDIATE CARE UNIT</v>
      </c>
      <c r="BE1671" s="94" t="s">
        <v>1401</v>
      </c>
      <c r="BF1671" s="94" t="s">
        <v>1402</v>
      </c>
      <c r="BG1671" s="94" t="s">
        <v>1401</v>
      </c>
      <c r="BH1671" s="94" t="s">
        <v>1402</v>
      </c>
      <c r="BI1671" s="94" t="str">
        <f t="shared" si="1297"/>
        <v>RPG</v>
      </c>
    </row>
    <row r="1672" spans="56:61" hidden="1" x14ac:dyDescent="0.3">
      <c r="BD1672" t="str">
        <f t="shared" si="1296"/>
        <v>RPGBRACTON</v>
      </c>
      <c r="BE1672" s="94" t="s">
        <v>8353</v>
      </c>
      <c r="BF1672" s="94" t="s">
        <v>9332</v>
      </c>
      <c r="BG1672" s="94" t="s">
        <v>8353</v>
      </c>
      <c r="BH1672" s="94" t="s">
        <v>9332</v>
      </c>
      <c r="BI1672" s="94" t="str">
        <f t="shared" si="1297"/>
        <v>RPG</v>
      </c>
    </row>
    <row r="1673" spans="56:61" hidden="1" x14ac:dyDescent="0.3">
      <c r="BD1673" t="str">
        <f t="shared" si="1296"/>
        <v>RPGBRIDGEWAYS DAY HOSPITAL</v>
      </c>
      <c r="BE1673" s="94" t="s">
        <v>1375</v>
      </c>
      <c r="BF1673" s="94" t="s">
        <v>1376</v>
      </c>
      <c r="BG1673" s="94" t="s">
        <v>1375</v>
      </c>
      <c r="BH1673" s="94" t="s">
        <v>1376</v>
      </c>
      <c r="BI1673" s="94" t="str">
        <f t="shared" si="1297"/>
        <v>RPG</v>
      </c>
    </row>
    <row r="1674" spans="56:61" hidden="1" x14ac:dyDescent="0.3">
      <c r="BD1674" t="str">
        <f t="shared" si="1296"/>
        <v>RPGCARLTON PARADE</v>
      </c>
      <c r="BE1674" s="94" t="s">
        <v>1355</v>
      </c>
      <c r="BF1674" s="94" t="s">
        <v>1356</v>
      </c>
      <c r="BG1674" s="94" t="s">
        <v>1355</v>
      </c>
      <c r="BH1674" s="94" t="s">
        <v>1356</v>
      </c>
      <c r="BI1674" s="94" t="str">
        <f t="shared" si="1297"/>
        <v>RPG</v>
      </c>
    </row>
    <row r="1675" spans="56:61" hidden="1" x14ac:dyDescent="0.3">
      <c r="BD1675" t="str">
        <f t="shared" si="1296"/>
        <v>RPGCHILDREN'S COMMUNITY NURSING</v>
      </c>
      <c r="BE1675" s="94" t="s">
        <v>1425</v>
      </c>
      <c r="BF1675" s="94" t="s">
        <v>1426</v>
      </c>
      <c r="BG1675" s="94" t="s">
        <v>1425</v>
      </c>
      <c r="BH1675" s="94" t="s">
        <v>1426</v>
      </c>
      <c r="BI1675" s="94" t="str">
        <f t="shared" si="1297"/>
        <v>RPG</v>
      </c>
    </row>
    <row r="1676" spans="56:61" hidden="1" x14ac:dyDescent="0.3">
      <c r="BD1676" t="str">
        <f t="shared" si="1296"/>
        <v>RPGCPU DIRECTORATE</v>
      </c>
      <c r="BE1676" s="94" t="s">
        <v>1397</v>
      </c>
      <c r="BF1676" s="94" t="s">
        <v>1398</v>
      </c>
      <c r="BG1676" s="94" t="s">
        <v>1397</v>
      </c>
      <c r="BH1676" s="94" t="s">
        <v>1398</v>
      </c>
      <c r="BI1676" s="94" t="str">
        <f t="shared" si="1297"/>
        <v>RPG</v>
      </c>
    </row>
    <row r="1677" spans="56:61" hidden="1" x14ac:dyDescent="0.3">
      <c r="BD1677" t="str">
        <f t="shared" si="1296"/>
        <v>RPGDR DESAI &amp; PARTNERS</v>
      </c>
      <c r="BE1677" s="94" t="s">
        <v>1423</v>
      </c>
      <c r="BF1677" s="94" t="s">
        <v>1424</v>
      </c>
      <c r="BG1677" s="94" t="s">
        <v>1423</v>
      </c>
      <c r="BH1677" s="94" t="s">
        <v>1424</v>
      </c>
      <c r="BI1677" s="94" t="str">
        <f t="shared" si="1297"/>
        <v>RPG</v>
      </c>
    </row>
    <row r="1678" spans="56:61" hidden="1" x14ac:dyDescent="0.3">
      <c r="BD1678" t="str">
        <f t="shared" si="1296"/>
        <v>RPGEDGE HILL</v>
      </c>
      <c r="BE1678" s="94" t="s">
        <v>1377</v>
      </c>
      <c r="BF1678" s="94" t="s">
        <v>1378</v>
      </c>
      <c r="BG1678" s="94" t="s">
        <v>1377</v>
      </c>
      <c r="BH1678" s="94" t="s">
        <v>1378</v>
      </c>
      <c r="BI1678" s="94" t="str">
        <f t="shared" si="1297"/>
        <v>RPG</v>
      </c>
    </row>
    <row r="1679" spans="56:61" hidden="1" x14ac:dyDescent="0.3">
      <c r="BD1679" t="str">
        <f t="shared" si="1296"/>
        <v>RPGFAIRFIELD HC</v>
      </c>
      <c r="BE1679" s="94" t="s">
        <v>1407</v>
      </c>
      <c r="BF1679" s="94" t="s">
        <v>1408</v>
      </c>
      <c r="BG1679" s="94" t="s">
        <v>1407</v>
      </c>
      <c r="BH1679" s="94" t="s">
        <v>1408</v>
      </c>
      <c r="BI1679" s="94" t="str">
        <f t="shared" si="1297"/>
        <v>RPG</v>
      </c>
    </row>
    <row r="1680" spans="56:61" hidden="1" x14ac:dyDescent="0.3">
      <c r="BD1680" t="str">
        <f t="shared" si="1296"/>
        <v>RPGGALLIONS REACH</v>
      </c>
      <c r="BE1680" s="94" t="s">
        <v>1405</v>
      </c>
      <c r="BF1680" s="94" t="s">
        <v>1406</v>
      </c>
      <c r="BG1680" s="94" t="s">
        <v>1405</v>
      </c>
      <c r="BH1680" s="94" t="s">
        <v>1406</v>
      </c>
      <c r="BI1680" s="94" t="str">
        <f t="shared" si="1297"/>
        <v>RPG</v>
      </c>
    </row>
    <row r="1681" spans="56:61" hidden="1" x14ac:dyDescent="0.3">
      <c r="BD1681" t="str">
        <f t="shared" si="1296"/>
        <v>RPGGOLDIE LEIGH</v>
      </c>
      <c r="BE1681" s="94" t="s">
        <v>1361</v>
      </c>
      <c r="BF1681" s="94" t="s">
        <v>1362</v>
      </c>
      <c r="BG1681" s="94" t="s">
        <v>1361</v>
      </c>
      <c r="BH1681" s="94" t="s">
        <v>1362</v>
      </c>
      <c r="BI1681" s="94" t="str">
        <f t="shared" si="1297"/>
        <v>RPG</v>
      </c>
    </row>
    <row r="1682" spans="56:61" hidden="1" x14ac:dyDescent="0.3">
      <c r="BD1682" t="str">
        <f t="shared" si="1296"/>
        <v>RPGGREEN PARK'S HOUSE</v>
      </c>
      <c r="BE1682" s="94" t="s">
        <v>8351</v>
      </c>
      <c r="BF1682" s="94" t="s">
        <v>9333</v>
      </c>
      <c r="BG1682" s="94" t="s">
        <v>8351</v>
      </c>
      <c r="BH1682" s="94" t="s">
        <v>9333</v>
      </c>
      <c r="BI1682" s="94" t="str">
        <f t="shared" si="1297"/>
        <v>RPG</v>
      </c>
    </row>
    <row r="1683" spans="56:61" hidden="1" x14ac:dyDescent="0.3">
      <c r="BD1683" t="str">
        <f t="shared" si="1296"/>
        <v>RPGGREENWICH PENNISULAR HC</v>
      </c>
      <c r="BE1683" s="94" t="s">
        <v>1421</v>
      </c>
      <c r="BF1683" s="94" t="s">
        <v>1422</v>
      </c>
      <c r="BG1683" s="94" t="s">
        <v>1421</v>
      </c>
      <c r="BH1683" s="94" t="s">
        <v>1422</v>
      </c>
      <c r="BI1683" s="94" t="str">
        <f t="shared" si="1297"/>
        <v>RPG</v>
      </c>
    </row>
    <row r="1684" spans="56:61" hidden="1" x14ac:dyDescent="0.3">
      <c r="BD1684" t="str">
        <f t="shared" si="1296"/>
        <v>RPGGREENWOOD</v>
      </c>
      <c r="BE1684" s="94" t="s">
        <v>1393</v>
      </c>
      <c r="BF1684" s="94" t="s">
        <v>1394</v>
      </c>
      <c r="BG1684" s="94" t="s">
        <v>1393</v>
      </c>
      <c r="BH1684" s="94" t="s">
        <v>1394</v>
      </c>
      <c r="BI1684" s="94" t="str">
        <f t="shared" si="1297"/>
        <v>RPG</v>
      </c>
    </row>
    <row r="1685" spans="56:61" hidden="1" x14ac:dyDescent="0.3">
      <c r="BD1685" t="str">
        <f t="shared" si="1296"/>
        <v>RPGHAZELWOOD</v>
      </c>
      <c r="BE1685" s="94" t="s">
        <v>1395</v>
      </c>
      <c r="BF1685" s="94" t="s">
        <v>1396</v>
      </c>
      <c r="BG1685" s="94" t="s">
        <v>1395</v>
      </c>
      <c r="BH1685" s="94" t="s">
        <v>1396</v>
      </c>
      <c r="BI1685" s="94" t="str">
        <f t="shared" si="1297"/>
        <v>RPG</v>
      </c>
    </row>
    <row r="1686" spans="56:61" hidden="1" x14ac:dyDescent="0.3">
      <c r="BD1686" t="str">
        <f t="shared" si="1296"/>
        <v>RPGHILLTOPS NURSERY</v>
      </c>
      <c r="BE1686" s="94" t="s">
        <v>1385</v>
      </c>
      <c r="BF1686" s="94" t="s">
        <v>1386</v>
      </c>
      <c r="BG1686" s="94" t="s">
        <v>1385</v>
      </c>
      <c r="BH1686" s="94" t="s">
        <v>1386</v>
      </c>
      <c r="BI1686" s="94" t="str">
        <f t="shared" si="1297"/>
        <v>RPG</v>
      </c>
    </row>
    <row r="1687" spans="56:61" hidden="1" x14ac:dyDescent="0.3">
      <c r="BD1687" t="str">
        <f t="shared" si="1296"/>
        <v>RPGISIS</v>
      </c>
      <c r="BE1687" s="94" t="s">
        <v>10048</v>
      </c>
      <c r="BF1687" s="94" t="s">
        <v>10049</v>
      </c>
      <c r="BG1687" s="94" t="s">
        <v>10048</v>
      </c>
      <c r="BH1687" s="94" t="s">
        <v>10049</v>
      </c>
      <c r="BI1687" s="94" t="str">
        <f t="shared" si="1297"/>
        <v>RPG</v>
      </c>
    </row>
    <row r="1688" spans="56:61" hidden="1" x14ac:dyDescent="0.3">
      <c r="BD1688" t="str">
        <f t="shared" si="1296"/>
        <v>RPGIVY WILLIS</v>
      </c>
      <c r="BE1688" s="94" t="s">
        <v>8355</v>
      </c>
      <c r="BF1688" s="94" t="s">
        <v>9334</v>
      </c>
      <c r="BG1688" s="94" t="s">
        <v>8355</v>
      </c>
      <c r="BH1688" s="94" t="s">
        <v>9334</v>
      </c>
      <c r="BI1688" s="94" t="str">
        <f t="shared" si="1297"/>
        <v>RPG</v>
      </c>
    </row>
    <row r="1689" spans="56:61" hidden="1" x14ac:dyDescent="0.3">
      <c r="BD1689" t="str">
        <f t="shared" si="1296"/>
        <v>RPGJAMES WOLFE</v>
      </c>
      <c r="BE1689" s="94" t="s">
        <v>1417</v>
      </c>
      <c r="BF1689" s="94" t="s">
        <v>1418</v>
      </c>
      <c r="BG1689" s="94" t="s">
        <v>1417</v>
      </c>
      <c r="BH1689" s="94" t="s">
        <v>1418</v>
      </c>
      <c r="BI1689" s="94" t="str">
        <f t="shared" si="1297"/>
        <v>RPG</v>
      </c>
    </row>
    <row r="1690" spans="56:61" hidden="1" x14ac:dyDescent="0.3">
      <c r="BD1690" t="str">
        <f t="shared" si="1296"/>
        <v>RPGJOYDENS &amp; BIRCHWOOD</v>
      </c>
      <c r="BE1690" s="94" t="s">
        <v>1383</v>
      </c>
      <c r="BF1690" s="94" t="s">
        <v>1384</v>
      </c>
      <c r="BG1690" s="94" t="s">
        <v>1383</v>
      </c>
      <c r="BH1690" s="94" t="s">
        <v>1384</v>
      </c>
      <c r="BI1690" s="94" t="str">
        <f t="shared" si="1297"/>
        <v>RPG</v>
      </c>
    </row>
    <row r="1691" spans="56:61" hidden="1" x14ac:dyDescent="0.3">
      <c r="BD1691" t="str">
        <f t="shared" si="1296"/>
        <v>RPGLAKESIDE HC</v>
      </c>
      <c r="BE1691" s="94" t="s">
        <v>1419</v>
      </c>
      <c r="BF1691" s="94" t="s">
        <v>1420</v>
      </c>
      <c r="BG1691" s="94" t="s">
        <v>1419</v>
      </c>
      <c r="BH1691" s="94" t="s">
        <v>1420</v>
      </c>
      <c r="BI1691" s="94" t="str">
        <f t="shared" si="1297"/>
        <v>RPG</v>
      </c>
    </row>
    <row r="1692" spans="56:61" hidden="1" x14ac:dyDescent="0.3">
      <c r="BD1692" t="str">
        <f t="shared" si="1296"/>
        <v>RPGMANORBROOK HC</v>
      </c>
      <c r="BE1692" s="94" t="s">
        <v>1413</v>
      </c>
      <c r="BF1692" s="94" t="s">
        <v>1414</v>
      </c>
      <c r="BG1692" s="94" t="s">
        <v>1413</v>
      </c>
      <c r="BH1692" s="94" t="s">
        <v>1414</v>
      </c>
      <c r="BI1692" s="94" t="str">
        <f t="shared" si="1297"/>
        <v>RPG</v>
      </c>
    </row>
    <row r="1693" spans="56:61" hidden="1" x14ac:dyDescent="0.3">
      <c r="BD1693" t="str">
        <f t="shared" si="1296"/>
        <v>RPGMEMORIAL HOSPITAL</v>
      </c>
      <c r="BE1693" s="94" t="s">
        <v>1357</v>
      </c>
      <c r="BF1693" s="94" t="s">
        <v>1358</v>
      </c>
      <c r="BG1693" s="94" t="s">
        <v>1357</v>
      </c>
      <c r="BH1693" s="94" t="s">
        <v>1358</v>
      </c>
      <c r="BI1693" s="94" t="str">
        <f t="shared" si="1297"/>
        <v>RPG</v>
      </c>
    </row>
    <row r="1694" spans="56:61" hidden="1" x14ac:dyDescent="0.3">
      <c r="BD1694" t="str">
        <f t="shared" si="1296"/>
        <v>RPGNORTH HOUSE</v>
      </c>
      <c r="BE1694" s="94" t="s">
        <v>8352</v>
      </c>
      <c r="BF1694" s="94" t="s">
        <v>9335</v>
      </c>
      <c r="BG1694" s="94" t="s">
        <v>8352</v>
      </c>
      <c r="BH1694" s="94" t="s">
        <v>9335</v>
      </c>
      <c r="BI1694" s="94" t="str">
        <f t="shared" si="1297"/>
        <v>RPG</v>
      </c>
    </row>
    <row r="1695" spans="56:61" hidden="1" x14ac:dyDescent="0.3">
      <c r="BD1695" t="str">
        <f t="shared" si="1296"/>
        <v>RPGOAKHURST</v>
      </c>
      <c r="BE1695" s="94" t="s">
        <v>1365</v>
      </c>
      <c r="BF1695" s="94" t="s">
        <v>1366</v>
      </c>
      <c r="BG1695" s="94" t="s">
        <v>1365</v>
      </c>
      <c r="BH1695" s="94" t="s">
        <v>1366</v>
      </c>
      <c r="BI1695" s="94" t="str">
        <f t="shared" si="1297"/>
        <v>RPG</v>
      </c>
    </row>
    <row r="1696" spans="56:61" hidden="1" x14ac:dyDescent="0.3">
      <c r="BD1696" t="str">
        <f t="shared" si="1296"/>
        <v>RPGOAKWOOD HOUSE</v>
      </c>
      <c r="BE1696" s="94" t="s">
        <v>8357</v>
      </c>
      <c r="BF1696" s="94" t="s">
        <v>9336</v>
      </c>
      <c r="BG1696" s="94" t="s">
        <v>8357</v>
      </c>
      <c r="BH1696" s="94" t="s">
        <v>9336</v>
      </c>
      <c r="BI1696" s="94" t="str">
        <f t="shared" si="1297"/>
        <v>RPG</v>
      </c>
    </row>
    <row r="1697" spans="56:61" hidden="1" x14ac:dyDescent="0.3">
      <c r="BD1697" t="str">
        <f t="shared" si="1296"/>
        <v>RPGOXLEAS HOUSE</v>
      </c>
      <c r="BE1697" s="94" t="s">
        <v>8350</v>
      </c>
      <c r="BF1697" s="94" t="s">
        <v>9337</v>
      </c>
      <c r="BG1697" s="94" t="s">
        <v>8350</v>
      </c>
      <c r="BH1697" s="94" t="s">
        <v>9337</v>
      </c>
      <c r="BI1697" s="94" t="str">
        <f t="shared" si="1297"/>
        <v>RPG</v>
      </c>
    </row>
    <row r="1698" spans="56:61" hidden="1" x14ac:dyDescent="0.3">
      <c r="BD1698" t="str">
        <f t="shared" si="1296"/>
        <v>RPGQUEEN MARYS HOSPITAL</v>
      </c>
      <c r="BE1698" s="94" t="s">
        <v>1427</v>
      </c>
      <c r="BF1698" s="94" t="s">
        <v>1428</v>
      </c>
      <c r="BG1698" s="94" t="s">
        <v>1427</v>
      </c>
      <c r="BH1698" s="94" t="s">
        <v>1428</v>
      </c>
      <c r="BI1698" s="94" t="str">
        <f t="shared" si="1297"/>
        <v>RPG</v>
      </c>
    </row>
    <row r="1699" spans="56:61" hidden="1" x14ac:dyDescent="0.3">
      <c r="BD1699" t="str">
        <f t="shared" si="1296"/>
        <v>RPGSECTOR IT SOLUTIONS</v>
      </c>
      <c r="BE1699" s="94" t="s">
        <v>1389</v>
      </c>
      <c r="BF1699" s="94" t="s">
        <v>1390</v>
      </c>
      <c r="BG1699" s="94" t="s">
        <v>1389</v>
      </c>
      <c r="BH1699" s="94" t="s">
        <v>1390</v>
      </c>
      <c r="BI1699" s="94" t="str">
        <f t="shared" si="1297"/>
        <v>RPG</v>
      </c>
    </row>
    <row r="1700" spans="56:61" hidden="1" x14ac:dyDescent="0.3">
      <c r="BD1700" t="str">
        <f t="shared" si="1296"/>
        <v>RPGSOMERSET VILLA</v>
      </c>
      <c r="BE1700" s="94" t="s">
        <v>1363</v>
      </c>
      <c r="BF1700" s="94" t="s">
        <v>1364</v>
      </c>
      <c r="BG1700" s="94" t="s">
        <v>1363</v>
      </c>
      <c r="BH1700" s="94" t="s">
        <v>1364</v>
      </c>
      <c r="BI1700" s="94" t="str">
        <f t="shared" si="1297"/>
        <v>RPG</v>
      </c>
    </row>
    <row r="1701" spans="56:61" hidden="1" x14ac:dyDescent="0.3">
      <c r="BD1701" t="str">
        <f t="shared" si="1296"/>
        <v>RPGSOURCE</v>
      </c>
      <c r="BE1701" s="94" t="s">
        <v>1415</v>
      </c>
      <c r="BF1701" s="94" t="s">
        <v>1416</v>
      </c>
      <c r="BG1701" s="94" t="s">
        <v>1415</v>
      </c>
      <c r="BH1701" s="94" t="s">
        <v>1416</v>
      </c>
      <c r="BI1701" s="94" t="str">
        <f t="shared" si="1297"/>
        <v>RPG</v>
      </c>
    </row>
    <row r="1702" spans="56:61" hidden="1" x14ac:dyDescent="0.3">
      <c r="BD1702" t="str">
        <f t="shared" si="1296"/>
        <v>RPGST MARKS HC</v>
      </c>
      <c r="BE1702" s="94" t="s">
        <v>1403</v>
      </c>
      <c r="BF1702" s="94" t="s">
        <v>1404</v>
      </c>
      <c r="BG1702" s="94" t="s">
        <v>1403</v>
      </c>
      <c r="BH1702" s="94" t="s">
        <v>1404</v>
      </c>
      <c r="BI1702" s="94" t="str">
        <f t="shared" si="1297"/>
        <v>RPG</v>
      </c>
    </row>
    <row r="1703" spans="56:61" hidden="1" x14ac:dyDescent="0.3">
      <c r="BD1703" t="str">
        <f t="shared" si="1296"/>
        <v>RPGSTEP UP, STEP DOWN</v>
      </c>
      <c r="BE1703" s="94" t="s">
        <v>1399</v>
      </c>
      <c r="BF1703" s="94" t="s">
        <v>1400</v>
      </c>
      <c r="BG1703" s="94" t="s">
        <v>1399</v>
      </c>
      <c r="BH1703" s="94" t="s">
        <v>1400</v>
      </c>
      <c r="BI1703" s="94" t="str">
        <f t="shared" si="1297"/>
        <v>RPG</v>
      </c>
    </row>
    <row r="1704" spans="56:61" hidden="1" x14ac:dyDescent="0.3">
      <c r="BD1704" t="str">
        <f t="shared" si="1296"/>
        <v>RPGSTEPPING STONES</v>
      </c>
      <c r="BE1704" s="94" t="s">
        <v>1379</v>
      </c>
      <c r="BF1704" s="94" t="s">
        <v>1380</v>
      </c>
      <c r="BG1704" s="94" t="s">
        <v>1379</v>
      </c>
      <c r="BH1704" s="94" t="s">
        <v>1380</v>
      </c>
      <c r="BI1704" s="94" t="str">
        <f t="shared" si="1297"/>
        <v>RPG</v>
      </c>
    </row>
    <row r="1705" spans="56:61" hidden="1" x14ac:dyDescent="0.3">
      <c r="BD1705" t="str">
        <f t="shared" si="1296"/>
        <v>RPGTHAMESIDE</v>
      </c>
      <c r="BE1705" s="94" t="s">
        <v>10052</v>
      </c>
      <c r="BF1705" s="94" t="s">
        <v>10053</v>
      </c>
      <c r="BG1705" s="94" t="s">
        <v>10052</v>
      </c>
      <c r="BH1705" s="94" t="s">
        <v>10053</v>
      </c>
      <c r="BI1705" s="94" t="str">
        <f t="shared" si="1297"/>
        <v>RPG</v>
      </c>
    </row>
    <row r="1706" spans="56:61" hidden="1" x14ac:dyDescent="0.3">
      <c r="BD1706" t="str">
        <f t="shared" si="1296"/>
        <v>RPGTHE COTTAGE</v>
      </c>
      <c r="BE1706" s="94" t="s">
        <v>1373</v>
      </c>
      <c r="BF1706" s="94" t="s">
        <v>1374</v>
      </c>
      <c r="BG1706" s="94" t="s">
        <v>1373</v>
      </c>
      <c r="BH1706" s="94" t="s">
        <v>1374</v>
      </c>
      <c r="BI1706" s="94" t="str">
        <f t="shared" si="1297"/>
        <v>RPG</v>
      </c>
    </row>
    <row r="1707" spans="56:61" hidden="1" x14ac:dyDescent="0.3">
      <c r="BD1707" t="str">
        <f t="shared" si="1296"/>
        <v>RPGTHE HEIGHTS</v>
      </c>
      <c r="BE1707" s="94" t="s">
        <v>1369</v>
      </c>
      <c r="BF1707" s="94" t="s">
        <v>1370</v>
      </c>
      <c r="BG1707" s="94" t="s">
        <v>1369</v>
      </c>
      <c r="BH1707" s="94" t="s">
        <v>1370</v>
      </c>
      <c r="BI1707" s="94" t="str">
        <f t="shared" si="1297"/>
        <v>RPG</v>
      </c>
    </row>
    <row r="1708" spans="56:61" hidden="1" x14ac:dyDescent="0.3">
      <c r="BD1708" t="str">
        <f t="shared" si="1296"/>
        <v>RPGTHE WALNUTS</v>
      </c>
      <c r="BE1708" s="94" t="s">
        <v>1367</v>
      </c>
      <c r="BF1708" s="94" t="s">
        <v>1368</v>
      </c>
      <c r="BG1708" s="94" t="s">
        <v>1367</v>
      </c>
      <c r="BH1708" s="94" t="s">
        <v>1368</v>
      </c>
      <c r="BI1708" s="94" t="str">
        <f t="shared" si="1297"/>
        <v>RPG</v>
      </c>
    </row>
    <row r="1709" spans="56:61" hidden="1" x14ac:dyDescent="0.3">
      <c r="BD1709" t="str">
        <f t="shared" si="1296"/>
        <v>RPGTUGMUTTON</v>
      </c>
      <c r="BE1709" s="94" t="s">
        <v>1391</v>
      </c>
      <c r="BF1709" s="94" t="s">
        <v>1392</v>
      </c>
      <c r="BG1709" s="94" t="s">
        <v>1391</v>
      </c>
      <c r="BH1709" s="94" t="s">
        <v>1392</v>
      </c>
      <c r="BI1709" s="94" t="str">
        <f t="shared" si="1297"/>
        <v>RPG</v>
      </c>
    </row>
    <row r="1710" spans="56:61" hidden="1" x14ac:dyDescent="0.3">
      <c r="BD1710" t="str">
        <f t="shared" si="1296"/>
        <v>RPGUPTON DAY HOSPITAL</v>
      </c>
      <c r="BE1710" s="94" t="s">
        <v>1381</v>
      </c>
      <c r="BF1710" s="94" t="s">
        <v>1382</v>
      </c>
      <c r="BG1710" s="94" t="s">
        <v>1381</v>
      </c>
      <c r="BH1710" s="94" t="s">
        <v>1382</v>
      </c>
      <c r="BI1710" s="94" t="str">
        <f t="shared" si="1297"/>
        <v>RPG</v>
      </c>
    </row>
    <row r="1711" spans="56:61" hidden="1" x14ac:dyDescent="0.3">
      <c r="BD1711" t="str">
        <f t="shared" si="1296"/>
        <v>RPGVANBURGH HC</v>
      </c>
      <c r="BE1711" s="94" t="s">
        <v>1409</v>
      </c>
      <c r="BF1711" s="94" t="s">
        <v>1410</v>
      </c>
      <c r="BG1711" s="94" t="s">
        <v>1409</v>
      </c>
      <c r="BH1711" s="94" t="s">
        <v>1410</v>
      </c>
      <c r="BI1711" s="94" t="str">
        <f t="shared" si="1297"/>
        <v>RPG</v>
      </c>
    </row>
    <row r="1712" spans="56:61" hidden="1" x14ac:dyDescent="0.3">
      <c r="BD1712" t="str">
        <f t="shared" si="1296"/>
        <v>RPGWALLACE HC</v>
      </c>
      <c r="BE1712" s="94" t="s">
        <v>1411</v>
      </c>
      <c r="BF1712" s="94" t="s">
        <v>1412</v>
      </c>
      <c r="BG1712" s="94" t="s">
        <v>1411</v>
      </c>
      <c r="BH1712" s="94" t="s">
        <v>1412</v>
      </c>
      <c r="BI1712" s="94" t="str">
        <f t="shared" si="1297"/>
        <v>RPG</v>
      </c>
    </row>
    <row r="1713" spans="56:61" hidden="1" x14ac:dyDescent="0.3">
      <c r="BD1713" t="str">
        <f t="shared" si="1296"/>
        <v>RPGWEST PARK</v>
      </c>
      <c r="BE1713" s="94" t="s">
        <v>1387</v>
      </c>
      <c r="BF1713" s="94" t="s">
        <v>1388</v>
      </c>
      <c r="BG1713" s="94" t="s">
        <v>1387</v>
      </c>
      <c r="BH1713" s="94" t="s">
        <v>1388</v>
      </c>
      <c r="BI1713" s="94" t="str">
        <f t="shared" si="1297"/>
        <v>RPG</v>
      </c>
    </row>
    <row r="1714" spans="56:61" hidden="1" x14ac:dyDescent="0.3">
      <c r="BD1714" t="str">
        <f t="shared" si="1296"/>
        <v>RPGWOODLANDS</v>
      </c>
      <c r="BE1714" s="94" t="s">
        <v>1359</v>
      </c>
      <c r="BF1714" s="94" t="s">
        <v>1360</v>
      </c>
      <c r="BG1714" s="94" t="s">
        <v>1359</v>
      </c>
      <c r="BH1714" s="94" t="s">
        <v>1360</v>
      </c>
      <c r="BI1714" s="94" t="str">
        <f t="shared" si="1297"/>
        <v>RPG</v>
      </c>
    </row>
    <row r="1715" spans="56:61" hidden="1" x14ac:dyDescent="0.3">
      <c r="BD1715" t="str">
        <f t="shared" si="1296"/>
        <v>RPYSMCS AT CEDAR LODGE</v>
      </c>
      <c r="BE1715" s="94" t="s">
        <v>8815</v>
      </c>
      <c r="BF1715" s="94" t="s">
        <v>8816</v>
      </c>
      <c r="BG1715" s="94" t="s">
        <v>8815</v>
      </c>
      <c r="BH1715" s="94" t="s">
        <v>8816</v>
      </c>
      <c r="BI1715" s="94" t="str">
        <f t="shared" si="1297"/>
        <v>RPY</v>
      </c>
    </row>
    <row r="1716" spans="56:61" hidden="1" x14ac:dyDescent="0.3">
      <c r="BD1716" t="str">
        <f t="shared" si="1296"/>
        <v>RPYTHE ROYAL MARSDEN HOSPITAL (LONDON) - RPY01</v>
      </c>
      <c r="BE1716" s="94" t="s">
        <v>7935</v>
      </c>
      <c r="BF1716" s="94" t="s">
        <v>9338</v>
      </c>
      <c r="BG1716" s="94" t="s">
        <v>7935</v>
      </c>
      <c r="BH1716" s="94" t="s">
        <v>9338</v>
      </c>
      <c r="BI1716" s="94" t="str">
        <f t="shared" si="1297"/>
        <v>RPY</v>
      </c>
    </row>
    <row r="1717" spans="56:61" hidden="1" x14ac:dyDescent="0.3">
      <c r="BD1717" t="str">
        <f t="shared" si="1296"/>
        <v>RPYTHE ROYAL MARSDEN HOSPITAL (SURREY) - RPY02</v>
      </c>
      <c r="BE1717" s="94" t="s">
        <v>7936</v>
      </c>
      <c r="BF1717" s="94" t="s">
        <v>9339</v>
      </c>
      <c r="BG1717" s="94" t="s">
        <v>7936</v>
      </c>
      <c r="BH1717" s="94" t="s">
        <v>9339</v>
      </c>
      <c r="BI1717" s="94" t="str">
        <f t="shared" si="1297"/>
        <v>RPY</v>
      </c>
    </row>
    <row r="1718" spans="56:61" hidden="1" x14ac:dyDescent="0.3">
      <c r="BD1718" t="str">
        <f t="shared" si="1296"/>
        <v>RQ3BIRMINGHAM CHILDREN'S HOSPITAL</v>
      </c>
      <c r="BE1718" s="94" t="s">
        <v>1617</v>
      </c>
      <c r="BF1718" s="94" t="s">
        <v>1618</v>
      </c>
      <c r="BG1718" s="94" t="s">
        <v>1617</v>
      </c>
      <c r="BH1718" s="94" t="s">
        <v>1618</v>
      </c>
      <c r="BI1718" s="94" t="str">
        <f t="shared" si="1297"/>
        <v>RQ3</v>
      </c>
    </row>
    <row r="1719" spans="56:61" hidden="1" x14ac:dyDescent="0.3">
      <c r="BD1719" t="str">
        <f t="shared" ref="BD1719:BD1783" si="1298">CONCATENATE(LEFT(BE1719, 3),BF1719)</f>
        <v>RQ3BIRMINGHAM CHILDREN'S HOSPITAL - ACCIDENT &amp; EMERGENCY</v>
      </c>
      <c r="BE1719" s="94" t="s">
        <v>1623</v>
      </c>
      <c r="BF1719" s="94" t="s">
        <v>1624</v>
      </c>
      <c r="BG1719" s="94" t="s">
        <v>1623</v>
      </c>
      <c r="BH1719" s="94" t="s">
        <v>1624</v>
      </c>
      <c r="BI1719" s="94" t="str">
        <f t="shared" ref="BI1719:BI1783" si="1299">LEFT(BG1719,3)</f>
        <v>RQ3</v>
      </c>
    </row>
    <row r="1720" spans="56:61" hidden="1" x14ac:dyDescent="0.3">
      <c r="BD1720" t="str">
        <f t="shared" si="1298"/>
        <v>RQ3BIRMINGHAM CHILDREN'S HOSPITAL - CARDIAC</v>
      </c>
      <c r="BE1720" s="94" t="s">
        <v>1625</v>
      </c>
      <c r="BF1720" s="94" t="s">
        <v>1626</v>
      </c>
      <c r="BG1720" s="94" t="s">
        <v>1625</v>
      </c>
      <c r="BH1720" s="94" t="s">
        <v>1626</v>
      </c>
      <c r="BI1720" s="94" t="str">
        <f t="shared" si="1299"/>
        <v>RQ3</v>
      </c>
    </row>
    <row r="1721" spans="56:61" hidden="1" x14ac:dyDescent="0.3">
      <c r="BD1721" t="str">
        <f t="shared" si="1298"/>
        <v>RQ3BIRMINGHAM CHILDREN'S HOSPITAL - COMMUNITY TRUST</v>
      </c>
      <c r="BE1721" s="94" t="s">
        <v>1621</v>
      </c>
      <c r="BF1721" s="94" t="s">
        <v>1622</v>
      </c>
      <c r="BG1721" s="94" t="s">
        <v>1621</v>
      </c>
      <c r="BH1721" s="94" t="s">
        <v>1622</v>
      </c>
      <c r="BI1721" s="94" t="str">
        <f t="shared" si="1299"/>
        <v>RQ3</v>
      </c>
    </row>
    <row r="1722" spans="56:61" hidden="1" x14ac:dyDescent="0.3">
      <c r="BD1722" t="str">
        <f t="shared" si="1298"/>
        <v>RQ3BIRMINGHAM CHILDREN'S HOSPITAL - DIABETICS</v>
      </c>
      <c r="BE1722" s="94" t="s">
        <v>1633</v>
      </c>
      <c r="BF1722" s="94" t="s">
        <v>1634</v>
      </c>
      <c r="BG1722" s="94" t="s">
        <v>1633</v>
      </c>
      <c r="BH1722" s="94" t="s">
        <v>1634</v>
      </c>
      <c r="BI1722" s="94" t="str">
        <f t="shared" si="1299"/>
        <v>RQ3</v>
      </c>
    </row>
    <row r="1723" spans="56:61" hidden="1" x14ac:dyDescent="0.3">
      <c r="BD1723" t="str">
        <f t="shared" si="1298"/>
        <v>RQ3BIRMINGHAM CHILDREN'S HOSPITAL - METABOLIC DISEASES INHERITED</v>
      </c>
      <c r="BE1723" s="94" t="s">
        <v>1629</v>
      </c>
      <c r="BF1723" s="94" t="s">
        <v>1630</v>
      </c>
      <c r="BG1723" s="94" t="s">
        <v>1629</v>
      </c>
      <c r="BH1723" s="94" t="s">
        <v>1630</v>
      </c>
      <c r="BI1723" s="94" t="str">
        <f t="shared" si="1299"/>
        <v>RQ3</v>
      </c>
    </row>
    <row r="1724" spans="56:61" hidden="1" x14ac:dyDescent="0.3">
      <c r="BD1724" t="str">
        <f t="shared" si="1298"/>
        <v>RQ3BIRMINGHAM CHILDREN'S HOSPITAL - NON-GH ENDOCRINE</v>
      </c>
      <c r="BE1724" s="94" t="s">
        <v>1627</v>
      </c>
      <c r="BF1724" s="94" t="s">
        <v>1628</v>
      </c>
      <c r="BG1724" s="94" t="s">
        <v>1627</v>
      </c>
      <c r="BH1724" s="94" t="s">
        <v>1628</v>
      </c>
      <c r="BI1724" s="94" t="str">
        <f t="shared" si="1299"/>
        <v>RQ3</v>
      </c>
    </row>
    <row r="1725" spans="56:61" hidden="1" x14ac:dyDescent="0.3">
      <c r="BD1725" t="str">
        <f t="shared" si="1298"/>
        <v>RQ3BIRMINGHAM CHILDRENS HOSPITAL - NTBC PAEDIATRIC</v>
      </c>
      <c r="BE1725" s="94" t="s">
        <v>1631</v>
      </c>
      <c r="BF1725" s="94" t="s">
        <v>1632</v>
      </c>
      <c r="BG1725" s="94" t="s">
        <v>1631</v>
      </c>
      <c r="BH1725" s="94" t="s">
        <v>1632</v>
      </c>
      <c r="BI1725" s="94" t="str">
        <f t="shared" si="1299"/>
        <v>RQ3</v>
      </c>
    </row>
    <row r="1726" spans="56:61" hidden="1" x14ac:dyDescent="0.3">
      <c r="BD1726" t="str">
        <f t="shared" si="1298"/>
        <v>RQ3BIRMINGHAM CHILDREN'S HOSPITAL - RQ301</v>
      </c>
      <c r="BE1726" s="94" t="s">
        <v>1617</v>
      </c>
      <c r="BF1726" s="94" t="s">
        <v>9340</v>
      </c>
      <c r="BG1726" s="94" t="s">
        <v>1617</v>
      </c>
      <c r="BH1726" s="94" t="s">
        <v>9340</v>
      </c>
      <c r="BI1726" s="94" t="str">
        <f t="shared" si="1299"/>
        <v>RQ3</v>
      </c>
    </row>
    <row r="1727" spans="56:61" hidden="1" x14ac:dyDescent="0.3">
      <c r="BD1727" t="str">
        <f t="shared" si="1298"/>
        <v>RQ3BIRMINGHAM WOMEN'S HOSPITAL</v>
      </c>
      <c r="BE1727" s="94" t="s">
        <v>10090</v>
      </c>
      <c r="BF1727" s="94" t="s">
        <v>9250</v>
      </c>
      <c r="BG1727" s="94" t="s">
        <v>10090</v>
      </c>
      <c r="BH1727" s="94" t="s">
        <v>9250</v>
      </c>
      <c r="BI1727" s="94" t="str">
        <f t="shared" si="1299"/>
        <v>RQ3</v>
      </c>
    </row>
    <row r="1728" spans="56:61" hidden="1" x14ac:dyDescent="0.3">
      <c r="BD1728" t="str">
        <f t="shared" si="1298"/>
        <v>RQ3CHILD PSYCHOLOGY DEPARTMENT</v>
      </c>
      <c r="BE1728" s="94" t="s">
        <v>1635</v>
      </c>
      <c r="BF1728" s="94" t="s">
        <v>1636</v>
      </c>
      <c r="BG1728" s="94" t="s">
        <v>1635</v>
      </c>
      <c r="BH1728" s="94" t="s">
        <v>1636</v>
      </c>
      <c r="BI1728" s="94" t="str">
        <f t="shared" si="1299"/>
        <v>RQ3</v>
      </c>
    </row>
    <row r="1729" spans="56:61" hidden="1" x14ac:dyDescent="0.3">
      <c r="BD1729" t="str">
        <f t="shared" si="1298"/>
        <v>RQ3GOOD HOPE HOSPITAL</v>
      </c>
      <c r="BE1729" s="94" t="s">
        <v>1619</v>
      </c>
      <c r="BF1729" s="94" t="s">
        <v>1620</v>
      </c>
      <c r="BG1729" s="94" t="s">
        <v>1619</v>
      </c>
      <c r="BH1729" s="94" t="s">
        <v>1620</v>
      </c>
      <c r="BI1729" s="94" t="str">
        <f t="shared" si="1299"/>
        <v>RQ3</v>
      </c>
    </row>
    <row r="1730" spans="56:61" hidden="1" x14ac:dyDescent="0.3">
      <c r="BD1730" t="str">
        <f t="shared" si="1298"/>
        <v>RQ3PARK VIEW CLINIC</v>
      </c>
      <c r="BE1730" s="94" t="s">
        <v>8703</v>
      </c>
      <c r="BF1730" s="94" t="s">
        <v>8704</v>
      </c>
      <c r="BG1730" s="94" t="s">
        <v>8703</v>
      </c>
      <c r="BH1730" s="94" t="s">
        <v>8704</v>
      </c>
      <c r="BI1730" s="94" t="str">
        <f t="shared" si="1299"/>
        <v>RQ3</v>
      </c>
    </row>
    <row r="1731" spans="56:61" hidden="1" x14ac:dyDescent="0.3">
      <c r="BD1731" t="str">
        <f t="shared" si="1298"/>
        <v>RQ6BROADGREEN HOSPITAL - RQ601</v>
      </c>
      <c r="BE1731" s="94" t="s">
        <v>7937</v>
      </c>
      <c r="BF1731" s="94" t="s">
        <v>9341</v>
      </c>
      <c r="BG1731" s="94" t="s">
        <v>7937</v>
      </c>
      <c r="BH1731" s="94" t="s">
        <v>9341</v>
      </c>
      <c r="BI1731" s="94" t="str">
        <f t="shared" si="1299"/>
        <v>RQ6</v>
      </c>
    </row>
    <row r="1732" spans="56:61" hidden="1" x14ac:dyDescent="0.3">
      <c r="BD1732" t="str">
        <f t="shared" si="1298"/>
        <v>RQ6ROYAL LIVERPOOL UNIVERSITY DENTAL HOSPITAL - RQ614</v>
      </c>
      <c r="BE1732" s="94" t="s">
        <v>7938</v>
      </c>
      <c r="BF1732" s="94" t="s">
        <v>9342</v>
      </c>
      <c r="BG1732" s="94" t="s">
        <v>7938</v>
      </c>
      <c r="BH1732" s="94" t="s">
        <v>9342</v>
      </c>
      <c r="BI1732" s="94" t="str">
        <f t="shared" si="1299"/>
        <v>RQ6</v>
      </c>
    </row>
    <row r="1733" spans="56:61" hidden="1" x14ac:dyDescent="0.3">
      <c r="BD1733" t="str">
        <f t="shared" si="1298"/>
        <v>RQ6SIR ALFRED JONES MEMORIAL HOSPITAL (ACUTE) - RQ607</v>
      </c>
      <c r="BE1733" s="94" t="s">
        <v>7939</v>
      </c>
      <c r="BF1733" s="94" t="s">
        <v>9343</v>
      </c>
      <c r="BG1733" s="94" t="s">
        <v>7939</v>
      </c>
      <c r="BH1733" s="94" t="s">
        <v>9343</v>
      </c>
      <c r="BI1733" s="94" t="str">
        <f t="shared" si="1299"/>
        <v>RQ6</v>
      </c>
    </row>
    <row r="1734" spans="56:61" hidden="1" x14ac:dyDescent="0.3">
      <c r="BD1734" t="str">
        <f t="shared" si="1298"/>
        <v>RQ6THE ROYAL LIVERPOOL UNIVERSITY HOSPITAL - RQ617</v>
      </c>
      <c r="BE1734" s="94" t="s">
        <v>7940</v>
      </c>
      <c r="BF1734" s="94" t="s">
        <v>9344</v>
      </c>
      <c r="BG1734" s="94" t="s">
        <v>7940</v>
      </c>
      <c r="BH1734" s="94" t="s">
        <v>9344</v>
      </c>
      <c r="BI1734" s="94" t="str">
        <f t="shared" si="1299"/>
        <v>RQ6</v>
      </c>
    </row>
    <row r="1735" spans="56:61" hidden="1" x14ac:dyDescent="0.3">
      <c r="BD1735" t="str">
        <f t="shared" si="1298"/>
        <v>RQ6WARRINGTON HOSPITAL - RQ620</v>
      </c>
      <c r="BE1735" s="94" t="s">
        <v>7941</v>
      </c>
      <c r="BF1735" s="94" t="s">
        <v>9345</v>
      </c>
      <c r="BG1735" s="94" t="s">
        <v>7941</v>
      </c>
      <c r="BH1735" s="94" t="s">
        <v>9345</v>
      </c>
      <c r="BI1735" s="94" t="str">
        <f t="shared" si="1299"/>
        <v>RQ6</v>
      </c>
    </row>
    <row r="1736" spans="56:61" hidden="1" x14ac:dyDescent="0.3">
      <c r="BD1736" t="str">
        <f t="shared" si="1298"/>
        <v>RQ8BROOMFIELD HOSPITAL - RQ8L0</v>
      </c>
      <c r="BE1736" s="94" t="s">
        <v>7942</v>
      </c>
      <c r="BF1736" s="94" t="s">
        <v>9346</v>
      </c>
      <c r="BG1736" s="94" t="s">
        <v>7942</v>
      </c>
      <c r="BH1736" s="94" t="s">
        <v>9346</v>
      </c>
      <c r="BI1736" s="94" t="str">
        <f t="shared" si="1299"/>
        <v>RQ8</v>
      </c>
    </row>
    <row r="1737" spans="56:61" hidden="1" x14ac:dyDescent="0.3">
      <c r="BD1737" t="str">
        <f t="shared" si="1298"/>
        <v>RQ8CHELMSFORD AND ESSEX HOSPITAL - RQ8LL</v>
      </c>
      <c r="BE1737" s="94" t="s">
        <v>7943</v>
      </c>
      <c r="BF1737" s="94" t="s">
        <v>9347</v>
      </c>
      <c r="BG1737" s="94" t="s">
        <v>7943</v>
      </c>
      <c r="BH1737" s="94" t="s">
        <v>9347</v>
      </c>
      <c r="BI1737" s="94" t="str">
        <f t="shared" si="1299"/>
        <v>RQ8</v>
      </c>
    </row>
    <row r="1738" spans="56:61" hidden="1" x14ac:dyDescent="0.3">
      <c r="BD1738" t="str">
        <f t="shared" si="1298"/>
        <v>RQ8QUEEN'S HOSPITAL - RQ8ML</v>
      </c>
      <c r="BE1738" s="94" t="s">
        <v>7944</v>
      </c>
      <c r="BF1738" s="94" t="s">
        <v>9348</v>
      </c>
      <c r="BG1738" s="94" t="s">
        <v>7944</v>
      </c>
      <c r="BH1738" s="94" t="s">
        <v>9348</v>
      </c>
      <c r="BI1738" s="94" t="str">
        <f t="shared" si="1299"/>
        <v>RQ8</v>
      </c>
    </row>
    <row r="1739" spans="56:61" hidden="1" x14ac:dyDescent="0.3">
      <c r="BD1739" t="str">
        <f t="shared" si="1298"/>
        <v>RQ8ST JOHN'S HOSPITAL - RQ8LH</v>
      </c>
      <c r="BE1739" s="94" t="s">
        <v>7945</v>
      </c>
      <c r="BF1739" s="94" t="s">
        <v>9349</v>
      </c>
      <c r="BG1739" s="94" t="s">
        <v>7945</v>
      </c>
      <c r="BH1739" s="94" t="s">
        <v>9349</v>
      </c>
      <c r="BI1739" s="94" t="str">
        <f t="shared" si="1299"/>
        <v>RQ8</v>
      </c>
    </row>
    <row r="1740" spans="56:61" hidden="1" x14ac:dyDescent="0.3">
      <c r="BD1740" t="str">
        <f t="shared" si="1298"/>
        <v>RQ8ST MICHAEL'S HOSPITAL - RQ8LF</v>
      </c>
      <c r="BE1740" s="94" t="s">
        <v>7946</v>
      </c>
      <c r="BF1740" s="94" t="s">
        <v>9350</v>
      </c>
      <c r="BG1740" s="94" t="s">
        <v>7946</v>
      </c>
      <c r="BH1740" s="94" t="s">
        <v>9350</v>
      </c>
      <c r="BI1740" s="94" t="str">
        <f t="shared" si="1299"/>
        <v>RQ8</v>
      </c>
    </row>
    <row r="1741" spans="56:61" hidden="1" x14ac:dyDescent="0.3">
      <c r="BD1741" t="str">
        <f t="shared" si="1298"/>
        <v>RQ8ST PETER'S HOSPITAL - RQ8LJ</v>
      </c>
      <c r="BE1741" s="94" t="s">
        <v>7947</v>
      </c>
      <c r="BF1741" s="94" t="s">
        <v>9351</v>
      </c>
      <c r="BG1741" s="94" t="s">
        <v>7947</v>
      </c>
      <c r="BH1741" s="94" t="s">
        <v>9351</v>
      </c>
      <c r="BI1741" s="94" t="str">
        <f t="shared" si="1299"/>
        <v>RQ8</v>
      </c>
    </row>
    <row r="1742" spans="56:61" hidden="1" x14ac:dyDescent="0.3">
      <c r="BD1742" t="str">
        <f t="shared" si="1298"/>
        <v>RQ8WILLIAM JULIEN COURTAULD HOSPITAL - RQ8LK</v>
      </c>
      <c r="BE1742" s="94" t="s">
        <v>7948</v>
      </c>
      <c r="BF1742" s="94" t="s">
        <v>9352</v>
      </c>
      <c r="BG1742" s="94" t="s">
        <v>7948</v>
      </c>
      <c r="BH1742" s="94" t="s">
        <v>9352</v>
      </c>
      <c r="BI1742" s="94" t="str">
        <f t="shared" si="1299"/>
        <v>RQ8</v>
      </c>
    </row>
    <row r="1743" spans="56:61" hidden="1" x14ac:dyDescent="0.3">
      <c r="BD1743" t="str">
        <f t="shared" si="1298"/>
        <v>RQMCHELSEA AND WESTMINSTER HOSPITAL - RQM01</v>
      </c>
      <c r="BE1743" s="94" t="s">
        <v>7949</v>
      </c>
      <c r="BF1743" s="94" t="s">
        <v>9353</v>
      </c>
      <c r="BG1743" s="94" t="s">
        <v>7949</v>
      </c>
      <c r="BH1743" s="94" t="s">
        <v>9353</v>
      </c>
      <c r="BI1743" s="94" t="str">
        <f t="shared" si="1299"/>
        <v>RQM</v>
      </c>
    </row>
    <row r="1744" spans="56:61" hidden="1" x14ac:dyDescent="0.3">
      <c r="BD1744" t="str">
        <f t="shared" si="1298"/>
        <v>RQMTEDDINGTON MEMORIAL HOSPITAL</v>
      </c>
      <c r="BE1744" s="94" t="s">
        <v>10008</v>
      </c>
      <c r="BF1744" s="94" t="s">
        <v>7477</v>
      </c>
      <c r="BG1744" s="94" t="s">
        <v>10008</v>
      </c>
      <c r="BH1744" s="94" t="s">
        <v>7477</v>
      </c>
      <c r="BI1744" s="94" t="str">
        <f t="shared" si="1299"/>
        <v>RQM</v>
      </c>
    </row>
    <row r="1745" spans="56:61" hidden="1" x14ac:dyDescent="0.3">
      <c r="BD1745" t="str">
        <f t="shared" si="1298"/>
        <v>RQMTHE HILLINGDON HOSPITAL</v>
      </c>
      <c r="BE1745" s="94" t="s">
        <v>10009</v>
      </c>
      <c r="BF1745" s="94" t="s">
        <v>9145</v>
      </c>
      <c r="BG1745" s="94" t="s">
        <v>10009</v>
      </c>
      <c r="BH1745" s="94" t="s">
        <v>9145</v>
      </c>
      <c r="BI1745" s="94" t="str">
        <f t="shared" si="1299"/>
        <v>RQM</v>
      </c>
    </row>
    <row r="1746" spans="56:61" hidden="1" x14ac:dyDescent="0.3">
      <c r="BD1746" t="str">
        <f t="shared" si="1298"/>
        <v>RQMWEST MIDDLESEX UNIVERSITY HOSPITAL</v>
      </c>
      <c r="BE1746" s="94" t="s">
        <v>10007</v>
      </c>
      <c r="BF1746" s="94" t="s">
        <v>9146</v>
      </c>
      <c r="BG1746" s="94" t="s">
        <v>10007</v>
      </c>
      <c r="BH1746" s="94" t="s">
        <v>9146</v>
      </c>
      <c r="BI1746" s="94" t="str">
        <f t="shared" si="1299"/>
        <v>RQM</v>
      </c>
    </row>
    <row r="1747" spans="56:61" hidden="1" x14ac:dyDescent="0.3">
      <c r="BD1747" t="str">
        <f t="shared" si="1298"/>
        <v>RQQHINCHINGBROOKE HOSPITAL - RQQ31</v>
      </c>
      <c r="BE1747" s="94" t="s">
        <v>7950</v>
      </c>
      <c r="BF1747" s="94" t="s">
        <v>9354</v>
      </c>
      <c r="BG1747" s="94" t="s">
        <v>7950</v>
      </c>
      <c r="BH1747" s="94" t="s">
        <v>9354</v>
      </c>
      <c r="BI1747" s="94" t="str">
        <f t="shared" si="1299"/>
        <v>RQQ</v>
      </c>
    </row>
    <row r="1748" spans="56:61" hidden="1" x14ac:dyDescent="0.3">
      <c r="BD1748" t="str">
        <f t="shared" si="1298"/>
        <v>RQQTHE HUNTINGDON NHS TREATMENT CENTRE - RQQTC</v>
      </c>
      <c r="BE1748" s="94" t="s">
        <v>7951</v>
      </c>
      <c r="BF1748" s="94" t="s">
        <v>9355</v>
      </c>
      <c r="BG1748" s="94" t="s">
        <v>7951</v>
      </c>
      <c r="BH1748" s="94" t="s">
        <v>9355</v>
      </c>
      <c r="BI1748" s="94" t="str">
        <f t="shared" si="1299"/>
        <v>RQQ</v>
      </c>
    </row>
    <row r="1749" spans="56:61" hidden="1" x14ac:dyDescent="0.3">
      <c r="BD1749" t="str">
        <f t="shared" si="1298"/>
        <v>RQWGALEN HOUSE - RQWG5</v>
      </c>
      <c r="BE1749" s="94" t="s">
        <v>7952</v>
      </c>
      <c r="BF1749" s="94" t="s">
        <v>9356</v>
      </c>
      <c r="BG1749" s="94" t="s">
        <v>7952</v>
      </c>
      <c r="BH1749" s="94" t="s">
        <v>9356</v>
      </c>
      <c r="BI1749" s="94" t="str">
        <f t="shared" si="1299"/>
        <v>RQW</v>
      </c>
    </row>
    <row r="1750" spans="56:61" hidden="1" x14ac:dyDescent="0.3">
      <c r="BD1750" t="str">
        <f t="shared" si="1298"/>
        <v>RQWHERTS AND ESSEX COMMUNITY HOSPITAL - RQWG2</v>
      </c>
      <c r="BE1750" s="94" t="s">
        <v>7953</v>
      </c>
      <c r="BF1750" s="94" t="s">
        <v>9357</v>
      </c>
      <c r="BG1750" s="94" t="s">
        <v>7953</v>
      </c>
      <c r="BH1750" s="94" t="s">
        <v>9357</v>
      </c>
      <c r="BI1750" s="94" t="str">
        <f t="shared" si="1299"/>
        <v>RQW</v>
      </c>
    </row>
    <row r="1751" spans="56:61" hidden="1" x14ac:dyDescent="0.3">
      <c r="BD1751" t="str">
        <f t="shared" si="1298"/>
        <v>RQWHODDESDON TOWER CLINIC - RQWG6</v>
      </c>
      <c r="BE1751" s="94" t="s">
        <v>7954</v>
      </c>
      <c r="BF1751" s="94" t="s">
        <v>9358</v>
      </c>
      <c r="BG1751" s="94" t="s">
        <v>7954</v>
      </c>
      <c r="BH1751" s="94" t="s">
        <v>9358</v>
      </c>
      <c r="BI1751" s="94" t="str">
        <f t="shared" si="1299"/>
        <v>RQW</v>
      </c>
    </row>
    <row r="1752" spans="56:61" hidden="1" x14ac:dyDescent="0.3">
      <c r="BD1752" t="str">
        <f t="shared" si="1298"/>
        <v>RQWKEATS HOUSE CLINIC - RQWG8</v>
      </c>
      <c r="BE1752" s="94" t="s">
        <v>7955</v>
      </c>
      <c r="BF1752" s="94" t="s">
        <v>9359</v>
      </c>
      <c r="BG1752" s="94" t="s">
        <v>7955</v>
      </c>
      <c r="BH1752" s="94" t="s">
        <v>9359</v>
      </c>
      <c r="BI1752" s="94" t="str">
        <f t="shared" si="1299"/>
        <v>RQW</v>
      </c>
    </row>
    <row r="1753" spans="56:61" hidden="1" x14ac:dyDescent="0.3">
      <c r="BD1753" t="str">
        <f t="shared" si="1298"/>
        <v>RQWPRINCESS ALEXANDRA HOSPITAL - RQWG0</v>
      </c>
      <c r="BE1753" s="94" t="s">
        <v>7956</v>
      </c>
      <c r="BF1753" s="94" t="s">
        <v>9360</v>
      </c>
      <c r="BG1753" s="94" t="s">
        <v>7956</v>
      </c>
      <c r="BH1753" s="94" t="s">
        <v>9360</v>
      </c>
      <c r="BI1753" s="94" t="str">
        <f t="shared" si="1299"/>
        <v>RQW</v>
      </c>
    </row>
    <row r="1754" spans="56:61" hidden="1" x14ac:dyDescent="0.3">
      <c r="BD1754" t="str">
        <f t="shared" si="1298"/>
        <v>RQWPRINCESS ALEXANDRA PRIVATE HOSPITAL</v>
      </c>
      <c r="BE1754" s="94" t="s">
        <v>8705</v>
      </c>
      <c r="BF1754" s="94" t="s">
        <v>8706</v>
      </c>
      <c r="BG1754" s="94" t="s">
        <v>8705</v>
      </c>
      <c r="BH1754" s="94" t="s">
        <v>8706</v>
      </c>
      <c r="BI1754" s="94" t="str">
        <f t="shared" si="1299"/>
        <v>RQW</v>
      </c>
    </row>
    <row r="1755" spans="56:61" hidden="1" x14ac:dyDescent="0.3">
      <c r="BD1755" t="str">
        <f t="shared" si="1298"/>
        <v>RQWRECTORY LANE CLINIC - RQWG9</v>
      </c>
      <c r="BE1755" s="94" t="s">
        <v>7957</v>
      </c>
      <c r="BF1755" s="94" t="s">
        <v>9361</v>
      </c>
      <c r="BG1755" s="94" t="s">
        <v>7957</v>
      </c>
      <c r="BH1755" s="94" t="s">
        <v>9361</v>
      </c>
      <c r="BI1755" s="94" t="str">
        <f t="shared" si="1299"/>
        <v>RQW</v>
      </c>
    </row>
    <row r="1756" spans="56:61" hidden="1" x14ac:dyDescent="0.3">
      <c r="BD1756" t="str">
        <f t="shared" si="1298"/>
        <v>RQWSAFFRON WALDEN COMMUNITY HOSPITAL - RQWG3</v>
      </c>
      <c r="BE1756" s="94" t="s">
        <v>7958</v>
      </c>
      <c r="BF1756" s="94" t="s">
        <v>9362</v>
      </c>
      <c r="BG1756" s="94" t="s">
        <v>7958</v>
      </c>
      <c r="BH1756" s="94" t="s">
        <v>9362</v>
      </c>
      <c r="BI1756" s="94" t="str">
        <f t="shared" si="1299"/>
        <v>RQW</v>
      </c>
    </row>
    <row r="1757" spans="56:61" hidden="1" x14ac:dyDescent="0.3">
      <c r="BD1757" t="str">
        <f t="shared" si="1298"/>
        <v>RQWST. MARGARET'S HOSPITAL - RQWG1</v>
      </c>
      <c r="BE1757" s="94" t="s">
        <v>7959</v>
      </c>
      <c r="BF1757" s="94" t="s">
        <v>9363</v>
      </c>
      <c r="BG1757" s="94" t="s">
        <v>7959</v>
      </c>
      <c r="BH1757" s="94" t="s">
        <v>9363</v>
      </c>
      <c r="BI1757" s="94" t="str">
        <f t="shared" si="1299"/>
        <v>RQW</v>
      </c>
    </row>
    <row r="1758" spans="56:61" hidden="1" x14ac:dyDescent="0.3">
      <c r="BD1758" t="str">
        <f t="shared" si="1298"/>
        <v>RQXHOMERTON UNIVERSITY HOSPITAL - RQXM1</v>
      </c>
      <c r="BE1758" s="94" t="s">
        <v>7960</v>
      </c>
      <c r="BF1758" s="94" t="s">
        <v>9364</v>
      </c>
      <c r="BG1758" s="94" t="s">
        <v>7960</v>
      </c>
      <c r="BH1758" s="94" t="s">
        <v>9364</v>
      </c>
      <c r="BI1758" s="94" t="str">
        <f t="shared" si="1299"/>
        <v>RQX</v>
      </c>
    </row>
    <row r="1759" spans="56:61" hidden="1" x14ac:dyDescent="0.3">
      <c r="BD1759" t="str">
        <f t="shared" si="1298"/>
        <v>RQXROYAL LONDON HOSPITAL - RQX01</v>
      </c>
      <c r="BE1759" s="94" t="s">
        <v>7961</v>
      </c>
      <c r="BF1759" s="94" t="s">
        <v>9365</v>
      </c>
      <c r="BG1759" s="94" t="s">
        <v>7961</v>
      </c>
      <c r="BH1759" s="94" t="s">
        <v>9365</v>
      </c>
      <c r="BI1759" s="94" t="str">
        <f t="shared" si="1299"/>
        <v>RQX</v>
      </c>
    </row>
    <row r="1760" spans="56:61" hidden="1" x14ac:dyDescent="0.3">
      <c r="BD1760" t="str">
        <f t="shared" si="1298"/>
        <v>RQYATC QUEEN MARY'S</v>
      </c>
      <c r="BE1760" s="94" t="s">
        <v>3855</v>
      </c>
      <c r="BF1760" s="94" t="s">
        <v>3856</v>
      </c>
      <c r="BG1760" s="94" t="s">
        <v>3855</v>
      </c>
      <c r="BH1760" s="94" t="s">
        <v>3856</v>
      </c>
      <c r="BI1760" s="94" t="str">
        <f t="shared" si="1299"/>
        <v>RQY</v>
      </c>
    </row>
    <row r="1761" spans="56:61" hidden="1" x14ac:dyDescent="0.3">
      <c r="BD1761" t="str">
        <f t="shared" si="1298"/>
        <v>RQYBARNES HOSPITAL</v>
      </c>
      <c r="BE1761" s="94" t="s">
        <v>3807</v>
      </c>
      <c r="BF1761" s="94" t="s">
        <v>3808</v>
      </c>
      <c r="BG1761" s="94" t="s">
        <v>3807</v>
      </c>
      <c r="BH1761" s="94" t="s">
        <v>3808</v>
      </c>
      <c r="BI1761" s="94" t="str">
        <f t="shared" si="1299"/>
        <v>RQY</v>
      </c>
    </row>
    <row r="1762" spans="56:61" hidden="1" x14ac:dyDescent="0.3">
      <c r="BD1762" t="str">
        <f t="shared" si="1298"/>
        <v>RQYBRIGHTWELL CRESCENT</v>
      </c>
      <c r="BE1762" s="94" t="s">
        <v>3829</v>
      </c>
      <c r="BF1762" s="94" t="s">
        <v>3830</v>
      </c>
      <c r="BG1762" s="94" t="s">
        <v>3829</v>
      </c>
      <c r="BH1762" s="94" t="s">
        <v>3830</v>
      </c>
      <c r="BI1762" s="94" t="str">
        <f t="shared" si="1299"/>
        <v>RQY</v>
      </c>
    </row>
    <row r="1763" spans="56:61" hidden="1" x14ac:dyDescent="0.3">
      <c r="BD1763" t="str">
        <f t="shared" si="1298"/>
        <v>RQYCARSHALTON WAR MEMORIAL HOSPITAL</v>
      </c>
      <c r="BE1763" s="94" t="s">
        <v>3815</v>
      </c>
      <c r="BF1763" s="94" t="s">
        <v>3816</v>
      </c>
      <c r="BG1763" s="94" t="s">
        <v>3815</v>
      </c>
      <c r="BH1763" s="94" t="s">
        <v>3816</v>
      </c>
      <c r="BI1763" s="94" t="str">
        <f t="shared" si="1299"/>
        <v>RQY</v>
      </c>
    </row>
    <row r="1764" spans="56:61" hidden="1" x14ac:dyDescent="0.3">
      <c r="BD1764" t="str">
        <f t="shared" si="1298"/>
        <v>RQYCHILD AND ADOLESCENT</v>
      </c>
      <c r="BE1764" s="94" t="s">
        <v>3845</v>
      </c>
      <c r="BF1764" s="94" t="s">
        <v>3846</v>
      </c>
      <c r="BG1764" s="94" t="s">
        <v>3845</v>
      </c>
      <c r="BH1764" s="94" t="s">
        <v>3846</v>
      </c>
      <c r="BI1764" s="94" t="str">
        <f t="shared" si="1299"/>
        <v>RQY</v>
      </c>
    </row>
    <row r="1765" spans="56:61" hidden="1" x14ac:dyDescent="0.3">
      <c r="BD1765" t="str">
        <f t="shared" si="1298"/>
        <v>RQYCOMMUNITY STORE</v>
      </c>
      <c r="BE1765" s="94" t="s">
        <v>3827</v>
      </c>
      <c r="BF1765" s="94" t="s">
        <v>3828</v>
      </c>
      <c r="BG1765" s="94" t="s">
        <v>3827</v>
      </c>
      <c r="BH1765" s="94" t="s">
        <v>3828</v>
      </c>
      <c r="BI1765" s="94" t="str">
        <f t="shared" si="1299"/>
        <v>RQY</v>
      </c>
    </row>
    <row r="1766" spans="56:61" hidden="1" x14ac:dyDescent="0.3">
      <c r="BD1766" t="str">
        <f t="shared" si="1298"/>
        <v>RQYEATING DISORDERS</v>
      </c>
      <c r="BE1766" s="94" t="s">
        <v>3847</v>
      </c>
      <c r="BF1766" s="94" t="s">
        <v>3848</v>
      </c>
      <c r="BG1766" s="94" t="s">
        <v>3847</v>
      </c>
      <c r="BH1766" s="94" t="s">
        <v>3848</v>
      </c>
      <c r="BI1766" s="94" t="str">
        <f t="shared" si="1299"/>
        <v>RQY</v>
      </c>
    </row>
    <row r="1767" spans="56:61" hidden="1" x14ac:dyDescent="0.3">
      <c r="BD1767" t="str">
        <f t="shared" si="1298"/>
        <v>RQYGUILDHALL</v>
      </c>
      <c r="BE1767" s="94" t="s">
        <v>3819</v>
      </c>
      <c r="BF1767" s="94" t="s">
        <v>3820</v>
      </c>
      <c r="BG1767" s="94" t="s">
        <v>3819</v>
      </c>
      <c r="BH1767" s="94" t="s">
        <v>3820</v>
      </c>
      <c r="BI1767" s="94" t="str">
        <f t="shared" si="1299"/>
        <v>RQY</v>
      </c>
    </row>
    <row r="1768" spans="56:61" hidden="1" x14ac:dyDescent="0.3">
      <c r="BD1768" t="str">
        <f t="shared" si="1298"/>
        <v>RQYHENDERSON HOSPITAL</v>
      </c>
      <c r="BE1768" s="94" t="s">
        <v>3809</v>
      </c>
      <c r="BF1768" s="94" t="s">
        <v>3810</v>
      </c>
      <c r="BG1768" s="94" t="s">
        <v>3809</v>
      </c>
      <c r="BH1768" s="94" t="s">
        <v>3810</v>
      </c>
      <c r="BI1768" s="94" t="str">
        <f t="shared" si="1299"/>
        <v>RQY</v>
      </c>
    </row>
    <row r="1769" spans="56:61" hidden="1" x14ac:dyDescent="0.3">
      <c r="BD1769" t="str">
        <f t="shared" si="1298"/>
        <v>RQYJUSTIN PLAZA 3</v>
      </c>
      <c r="BE1769" s="94" t="s">
        <v>3835</v>
      </c>
      <c r="BF1769" s="94" t="s">
        <v>3836</v>
      </c>
      <c r="BG1769" s="94" t="s">
        <v>3835</v>
      </c>
      <c r="BH1769" s="94" t="s">
        <v>3836</v>
      </c>
      <c r="BI1769" s="94" t="str">
        <f t="shared" si="1299"/>
        <v>RQY</v>
      </c>
    </row>
    <row r="1770" spans="56:61" hidden="1" x14ac:dyDescent="0.3">
      <c r="BD1770" t="str">
        <f t="shared" si="1298"/>
        <v>RQYKINGSTON C.A.D.T</v>
      </c>
      <c r="BE1770" s="94" t="s">
        <v>3857</v>
      </c>
      <c r="BF1770" s="94" t="s">
        <v>3858</v>
      </c>
      <c r="BG1770" s="94" t="s">
        <v>3857</v>
      </c>
      <c r="BH1770" s="94" t="s">
        <v>3858</v>
      </c>
      <c r="BI1770" s="94" t="str">
        <f t="shared" si="1299"/>
        <v>RQY</v>
      </c>
    </row>
    <row r="1771" spans="56:61" hidden="1" x14ac:dyDescent="0.3">
      <c r="BD1771" t="str">
        <f t="shared" si="1298"/>
        <v>RQYKINGSTON HOSPITAL</v>
      </c>
      <c r="BE1771" s="94" t="s">
        <v>3831</v>
      </c>
      <c r="BF1771" s="94" t="s">
        <v>3832</v>
      </c>
      <c r="BG1771" s="94" t="s">
        <v>3831</v>
      </c>
      <c r="BH1771" s="94" t="s">
        <v>3832</v>
      </c>
      <c r="BI1771" s="94" t="str">
        <f t="shared" si="1299"/>
        <v>RQY</v>
      </c>
    </row>
    <row r="1772" spans="56:61" hidden="1" x14ac:dyDescent="0.3">
      <c r="BD1772" t="str">
        <f t="shared" si="1298"/>
        <v>RQYMER &amp; SUT MHT FOR PLD</v>
      </c>
      <c r="BE1772" s="94" t="s">
        <v>3871</v>
      </c>
      <c r="BF1772" s="94" t="s">
        <v>3872</v>
      </c>
      <c r="BG1772" s="94" t="s">
        <v>3871</v>
      </c>
      <c r="BH1772" s="94" t="s">
        <v>3872</v>
      </c>
      <c r="BI1772" s="94" t="str">
        <f t="shared" si="1299"/>
        <v>RQY</v>
      </c>
    </row>
    <row r="1773" spans="56:61" hidden="1" x14ac:dyDescent="0.3">
      <c r="BD1773" t="str">
        <f t="shared" si="1298"/>
        <v>RQYMERTON AND SUTTON AORT</v>
      </c>
      <c r="BE1773" s="94" t="s">
        <v>3843</v>
      </c>
      <c r="BF1773" s="94" t="s">
        <v>3844</v>
      </c>
      <c r="BG1773" s="94" t="s">
        <v>3843</v>
      </c>
      <c r="BH1773" s="94" t="s">
        <v>3844</v>
      </c>
      <c r="BI1773" s="94" t="str">
        <f t="shared" si="1299"/>
        <v>RQY</v>
      </c>
    </row>
    <row r="1774" spans="56:61" hidden="1" x14ac:dyDescent="0.3">
      <c r="BD1774" t="str">
        <f t="shared" si="1298"/>
        <v>RQYMERTON C.D.T</v>
      </c>
      <c r="BE1774" s="94" t="s">
        <v>3861</v>
      </c>
      <c r="BF1774" s="94" t="s">
        <v>3862</v>
      </c>
      <c r="BG1774" s="94" t="s">
        <v>3861</v>
      </c>
      <c r="BH1774" s="94" t="s">
        <v>3862</v>
      </c>
      <c r="BI1774" s="94" t="str">
        <f t="shared" si="1299"/>
        <v>RQY</v>
      </c>
    </row>
    <row r="1775" spans="56:61" hidden="1" x14ac:dyDescent="0.3">
      <c r="BD1775" t="str">
        <f t="shared" si="1298"/>
        <v>RQYNELSON HOSPITAL</v>
      </c>
      <c r="BE1775" s="94" t="s">
        <v>3825</v>
      </c>
      <c r="BF1775" s="94" t="s">
        <v>3826</v>
      </c>
      <c r="BG1775" s="94" t="s">
        <v>3825</v>
      </c>
      <c r="BH1775" s="94" t="s">
        <v>3826</v>
      </c>
      <c r="BI1775" s="94" t="str">
        <f t="shared" si="1299"/>
        <v>RQY</v>
      </c>
    </row>
    <row r="1776" spans="56:61" hidden="1" x14ac:dyDescent="0.3">
      <c r="BD1776" t="str">
        <f t="shared" si="1298"/>
        <v>RQYNEUROPSYCHIATRY</v>
      </c>
      <c r="BE1776" s="94" t="s">
        <v>3875</v>
      </c>
      <c r="BF1776" s="94" t="s">
        <v>3601</v>
      </c>
      <c r="BG1776" s="94" t="s">
        <v>3875</v>
      </c>
      <c r="BH1776" s="94" t="s">
        <v>3601</v>
      </c>
      <c r="BI1776" s="94" t="str">
        <f t="shared" si="1299"/>
        <v>RQY</v>
      </c>
    </row>
    <row r="1777" spans="56:61" hidden="1" x14ac:dyDescent="0.3">
      <c r="BD1777" t="str">
        <f t="shared" si="1298"/>
        <v>RQYOPS PUTNEY AND ROEHAMPTON</v>
      </c>
      <c r="BE1777" s="94" t="s">
        <v>3863</v>
      </c>
      <c r="BF1777" s="94" t="s">
        <v>3864</v>
      </c>
      <c r="BG1777" s="94" t="s">
        <v>3863</v>
      </c>
      <c r="BH1777" s="94" t="s">
        <v>3864</v>
      </c>
      <c r="BI1777" s="94" t="str">
        <f t="shared" si="1299"/>
        <v>RQY</v>
      </c>
    </row>
    <row r="1778" spans="56:61" hidden="1" x14ac:dyDescent="0.3">
      <c r="BD1778" t="str">
        <f t="shared" si="1298"/>
        <v>RQYOPS SUTTON</v>
      </c>
      <c r="BE1778" s="94" t="s">
        <v>3865</v>
      </c>
      <c r="BF1778" s="94" t="s">
        <v>3866</v>
      </c>
      <c r="BG1778" s="94" t="s">
        <v>3865</v>
      </c>
      <c r="BH1778" s="94" t="s">
        <v>3866</v>
      </c>
      <c r="BI1778" s="94" t="str">
        <f t="shared" si="1299"/>
        <v>RQY</v>
      </c>
    </row>
    <row r="1779" spans="56:61" hidden="1" x14ac:dyDescent="0.3">
      <c r="BD1779" t="str">
        <f t="shared" si="1298"/>
        <v>RQYP.A.D.S</v>
      </c>
      <c r="BE1779" s="94" t="s">
        <v>3873</v>
      </c>
      <c r="BF1779" s="94" t="s">
        <v>3874</v>
      </c>
      <c r="BG1779" s="94" t="s">
        <v>3873</v>
      </c>
      <c r="BH1779" s="94" t="s">
        <v>3874</v>
      </c>
      <c r="BI1779" s="94" t="str">
        <f t="shared" si="1299"/>
        <v>RQY</v>
      </c>
    </row>
    <row r="1780" spans="56:61" hidden="1" x14ac:dyDescent="0.3">
      <c r="BD1780" t="str">
        <f t="shared" si="1298"/>
        <v>RQYPUTNEY HILL</v>
      </c>
      <c r="BE1780" s="94" t="s">
        <v>3833</v>
      </c>
      <c r="BF1780" s="94" t="s">
        <v>3834</v>
      </c>
      <c r="BG1780" s="94" t="s">
        <v>3833</v>
      </c>
      <c r="BH1780" s="94" t="s">
        <v>3834</v>
      </c>
      <c r="BI1780" s="94" t="str">
        <f t="shared" si="1299"/>
        <v>RQY</v>
      </c>
    </row>
    <row r="1781" spans="56:61" hidden="1" x14ac:dyDescent="0.3">
      <c r="BD1781" t="str">
        <f t="shared" si="1298"/>
        <v>RQYQUEEN MARY'S HOSPITAL</v>
      </c>
      <c r="BE1781" s="94" t="s">
        <v>3811</v>
      </c>
      <c r="BF1781" s="94" t="s">
        <v>3812</v>
      </c>
      <c r="BG1781" s="94" t="s">
        <v>3811</v>
      </c>
      <c r="BH1781" s="94" t="s">
        <v>3812</v>
      </c>
      <c r="BI1781" s="94" t="str">
        <f t="shared" si="1299"/>
        <v>RQY</v>
      </c>
    </row>
    <row r="1782" spans="56:61" hidden="1" x14ac:dyDescent="0.3">
      <c r="BD1782" t="str">
        <f t="shared" si="1298"/>
        <v>RQYR.F.S</v>
      </c>
      <c r="BE1782" s="94" t="s">
        <v>3867</v>
      </c>
      <c r="BF1782" s="94" t="s">
        <v>3868</v>
      </c>
      <c r="BG1782" s="94" t="s">
        <v>3867</v>
      </c>
      <c r="BH1782" s="94" t="s">
        <v>3868</v>
      </c>
      <c r="BI1782" s="94" t="str">
        <f t="shared" si="1299"/>
        <v>RQY</v>
      </c>
    </row>
    <row r="1783" spans="56:61" hidden="1" x14ac:dyDescent="0.3">
      <c r="BD1783" t="str">
        <f t="shared" si="1298"/>
        <v>RQYRICHMOND C.A.D.T</v>
      </c>
      <c r="BE1783" s="94" t="s">
        <v>3859</v>
      </c>
      <c r="BF1783" s="94" t="s">
        <v>3860</v>
      </c>
      <c r="BG1783" s="94" t="s">
        <v>3859</v>
      </c>
      <c r="BH1783" s="94" t="s">
        <v>3860</v>
      </c>
      <c r="BI1783" s="94" t="str">
        <f t="shared" si="1299"/>
        <v>RQY</v>
      </c>
    </row>
    <row r="1784" spans="56:61" hidden="1" x14ac:dyDescent="0.3">
      <c r="BD1784" t="str">
        <f t="shared" ref="BD1784:BD1842" si="1300">CONCATENATE(LEFT(BE1784, 3),BF1784)</f>
        <v>RQYRICHMOND PSYCHOTHERAPIES</v>
      </c>
      <c r="BE1784" s="94" t="s">
        <v>3837</v>
      </c>
      <c r="BF1784" s="94" t="s">
        <v>3838</v>
      </c>
      <c r="BG1784" s="94" t="s">
        <v>3837</v>
      </c>
      <c r="BH1784" s="94" t="s">
        <v>3838</v>
      </c>
      <c r="BI1784" s="94" t="str">
        <f t="shared" ref="BI1784:BI1842" si="1301">LEFT(BG1784,3)</f>
        <v>RQY</v>
      </c>
    </row>
    <row r="1785" spans="56:61" hidden="1" x14ac:dyDescent="0.3">
      <c r="BD1785" t="str">
        <f t="shared" si="1300"/>
        <v>RQYRICHMOND ROYAL</v>
      </c>
      <c r="BE1785" s="94" t="s">
        <v>3817</v>
      </c>
      <c r="BF1785" s="94" t="s">
        <v>3818</v>
      </c>
      <c r="BG1785" s="94" t="s">
        <v>3817</v>
      </c>
      <c r="BH1785" s="94" t="s">
        <v>3818</v>
      </c>
      <c r="BI1785" s="94" t="str">
        <f t="shared" si="1301"/>
        <v>RQY</v>
      </c>
    </row>
    <row r="1786" spans="56:61" hidden="1" x14ac:dyDescent="0.3">
      <c r="BD1786" t="str">
        <f t="shared" si="1300"/>
        <v>RQYSPRINGFIELD UNIVERSITY HOSPITAL</v>
      </c>
      <c r="BE1786" s="94" t="s">
        <v>3803</v>
      </c>
      <c r="BF1786" s="94" t="s">
        <v>3804</v>
      </c>
      <c r="BG1786" s="94" t="s">
        <v>3803</v>
      </c>
      <c r="BH1786" s="94" t="s">
        <v>3804</v>
      </c>
      <c r="BI1786" s="94" t="str">
        <f t="shared" si="1301"/>
        <v>RQY</v>
      </c>
    </row>
    <row r="1787" spans="56:61" hidden="1" x14ac:dyDescent="0.3">
      <c r="BD1787" t="str">
        <f t="shared" si="1300"/>
        <v>RQYST. HELIER HOSPITAL</v>
      </c>
      <c r="BE1787" s="94" t="s">
        <v>3821</v>
      </c>
      <c r="BF1787" s="94" t="s">
        <v>3822</v>
      </c>
      <c r="BG1787" s="94" t="s">
        <v>3821</v>
      </c>
      <c r="BH1787" s="94" t="s">
        <v>3822</v>
      </c>
      <c r="BI1787" s="94" t="str">
        <f t="shared" si="1301"/>
        <v>RQY</v>
      </c>
    </row>
    <row r="1788" spans="56:61" hidden="1" x14ac:dyDescent="0.3">
      <c r="BD1788" t="str">
        <f t="shared" si="1300"/>
        <v>RQYSUTTON C.D.T</v>
      </c>
      <c r="BE1788" s="94" t="s">
        <v>3853</v>
      </c>
      <c r="BF1788" s="94" t="s">
        <v>3854</v>
      </c>
      <c r="BG1788" s="94" t="s">
        <v>3853</v>
      </c>
      <c r="BH1788" s="94" t="s">
        <v>3854</v>
      </c>
      <c r="BI1788" s="94" t="str">
        <f t="shared" si="1301"/>
        <v>RQY</v>
      </c>
    </row>
    <row r="1789" spans="56:61" hidden="1" x14ac:dyDescent="0.3">
      <c r="BD1789" t="str">
        <f t="shared" si="1300"/>
        <v>RQYSUTTON HOSPITAL</v>
      </c>
      <c r="BE1789" s="94" t="s">
        <v>3805</v>
      </c>
      <c r="BF1789" s="94" t="s">
        <v>3806</v>
      </c>
      <c r="BG1789" s="94" t="s">
        <v>3805</v>
      </c>
      <c r="BH1789" s="94" t="s">
        <v>3806</v>
      </c>
      <c r="BI1789" s="94" t="str">
        <f t="shared" si="1301"/>
        <v>RQY</v>
      </c>
    </row>
    <row r="1790" spans="56:61" hidden="1" x14ac:dyDescent="0.3">
      <c r="BD1790" t="str">
        <f t="shared" si="1300"/>
        <v>RQYSUTTON MHT FOR PLD</v>
      </c>
      <c r="BE1790" s="94" t="s">
        <v>3876</v>
      </c>
      <c r="BF1790" s="94" t="s">
        <v>3877</v>
      </c>
      <c r="BG1790" s="94" t="s">
        <v>3876</v>
      </c>
      <c r="BH1790" s="94" t="s">
        <v>3877</v>
      </c>
      <c r="BI1790" s="94" t="str">
        <f t="shared" si="1301"/>
        <v>RQY</v>
      </c>
    </row>
    <row r="1791" spans="56:61" hidden="1" x14ac:dyDescent="0.3">
      <c r="BD1791" t="str">
        <f t="shared" si="1300"/>
        <v>RQYTHE WILSON</v>
      </c>
      <c r="BE1791" s="94" t="s">
        <v>3823</v>
      </c>
      <c r="BF1791" s="94" t="s">
        <v>3824</v>
      </c>
      <c r="BG1791" s="94" t="s">
        <v>3823</v>
      </c>
      <c r="BH1791" s="94" t="s">
        <v>3824</v>
      </c>
      <c r="BI1791" s="94" t="str">
        <f t="shared" si="1301"/>
        <v>RQY</v>
      </c>
    </row>
    <row r="1792" spans="56:61" hidden="1" x14ac:dyDescent="0.3">
      <c r="BD1792" t="str">
        <f t="shared" si="1300"/>
        <v>RQYTOLWORTH HOSPITAL</v>
      </c>
      <c r="BE1792" s="94" t="s">
        <v>3813</v>
      </c>
      <c r="BF1792" s="94" t="s">
        <v>3814</v>
      </c>
      <c r="BG1792" s="94" t="s">
        <v>3813</v>
      </c>
      <c r="BH1792" s="94" t="s">
        <v>3814</v>
      </c>
      <c r="BI1792" s="94" t="str">
        <f t="shared" si="1301"/>
        <v>RQY</v>
      </c>
    </row>
    <row r="1793" spans="56:61" hidden="1" x14ac:dyDescent="0.3">
      <c r="BD1793" t="str">
        <f t="shared" si="1300"/>
        <v>RQYWALLINGTON LCC</v>
      </c>
      <c r="BE1793" s="94" t="s">
        <v>3839</v>
      </c>
      <c r="BF1793" s="94" t="s">
        <v>3840</v>
      </c>
      <c r="BG1793" s="94" t="s">
        <v>3839</v>
      </c>
      <c r="BH1793" s="94" t="s">
        <v>3840</v>
      </c>
      <c r="BI1793" s="94" t="str">
        <f t="shared" si="1301"/>
        <v>RQY</v>
      </c>
    </row>
    <row r="1794" spans="56:61" hidden="1" x14ac:dyDescent="0.3">
      <c r="BD1794" t="str">
        <f t="shared" si="1300"/>
        <v>RQYWANDSWORTH AORT</v>
      </c>
      <c r="BE1794" s="94" t="s">
        <v>3841</v>
      </c>
      <c r="BF1794" s="94" t="s">
        <v>3842</v>
      </c>
      <c r="BG1794" s="94" t="s">
        <v>3841</v>
      </c>
      <c r="BH1794" s="94" t="s">
        <v>3842</v>
      </c>
      <c r="BI1794" s="94" t="str">
        <f t="shared" si="1301"/>
        <v>RQY</v>
      </c>
    </row>
    <row r="1795" spans="56:61" hidden="1" x14ac:dyDescent="0.3">
      <c r="BD1795" t="str">
        <f t="shared" si="1300"/>
        <v>RQYWANDSWORTH C.A.T</v>
      </c>
      <c r="BE1795" s="94" t="s">
        <v>3849</v>
      </c>
      <c r="BF1795" s="94" t="s">
        <v>3850</v>
      </c>
      <c r="BG1795" s="94" t="s">
        <v>3849</v>
      </c>
      <c r="BH1795" s="94" t="s">
        <v>3850</v>
      </c>
      <c r="BI1795" s="94" t="str">
        <f t="shared" si="1301"/>
        <v>RQY</v>
      </c>
    </row>
    <row r="1796" spans="56:61" hidden="1" x14ac:dyDescent="0.3">
      <c r="BD1796" t="str">
        <f t="shared" si="1300"/>
        <v>RQYWANDSWORTH C.D.T</v>
      </c>
      <c r="BE1796" s="94" t="s">
        <v>3851</v>
      </c>
      <c r="BF1796" s="94" t="s">
        <v>3852</v>
      </c>
      <c r="BG1796" s="94" t="s">
        <v>3851</v>
      </c>
      <c r="BH1796" s="94" t="s">
        <v>3852</v>
      </c>
      <c r="BI1796" s="94" t="str">
        <f t="shared" si="1301"/>
        <v>RQY</v>
      </c>
    </row>
    <row r="1797" spans="56:61" hidden="1" x14ac:dyDescent="0.3">
      <c r="BD1797" t="str">
        <f t="shared" si="1300"/>
        <v>RQYWANDSWORTH MHT FOR PLD</v>
      </c>
      <c r="BE1797" s="94" t="s">
        <v>3869</v>
      </c>
      <c r="BF1797" s="94" t="s">
        <v>3870</v>
      </c>
      <c r="BG1797" s="94" t="s">
        <v>3869</v>
      </c>
      <c r="BH1797" s="94" t="s">
        <v>3870</v>
      </c>
      <c r="BI1797" s="94" t="str">
        <f t="shared" si="1301"/>
        <v>RQY</v>
      </c>
    </row>
    <row r="1798" spans="56:61" hidden="1" x14ac:dyDescent="0.3">
      <c r="BD1798" t="str">
        <f t="shared" si="1300"/>
        <v>RR7BENSHAM HOSPITAL - RR7EM</v>
      </c>
      <c r="BE1798" s="94" t="s">
        <v>7962</v>
      </c>
      <c r="BF1798" s="94" t="s">
        <v>9366</v>
      </c>
      <c r="BG1798" s="94" t="s">
        <v>7962</v>
      </c>
      <c r="BH1798" s="94" t="s">
        <v>9366</v>
      </c>
      <c r="BI1798" s="94" t="str">
        <f t="shared" si="1301"/>
        <v>RR7</v>
      </c>
    </row>
    <row r="1799" spans="56:61" hidden="1" x14ac:dyDescent="0.3">
      <c r="BD1799" t="str">
        <f t="shared" si="1300"/>
        <v>RR7CITY HOSPITALS SUNDERLAND - RR7CH</v>
      </c>
      <c r="BE1799" s="94" t="s">
        <v>7963</v>
      </c>
      <c r="BF1799" s="94" t="s">
        <v>9367</v>
      </c>
      <c r="BG1799" s="94" t="s">
        <v>7963</v>
      </c>
      <c r="BH1799" s="94" t="s">
        <v>9367</v>
      </c>
      <c r="BI1799" s="94" t="str">
        <f t="shared" si="1301"/>
        <v>RR7</v>
      </c>
    </row>
    <row r="1800" spans="56:61" hidden="1" x14ac:dyDescent="0.3">
      <c r="BD1800" t="str">
        <f t="shared" si="1300"/>
        <v>RR7DUNSTON HILL HOSPITAL - RR7ER</v>
      </c>
      <c r="BE1800" s="94" t="s">
        <v>7964</v>
      </c>
      <c r="BF1800" s="94" t="s">
        <v>9368</v>
      </c>
      <c r="BG1800" s="94" t="s">
        <v>7964</v>
      </c>
      <c r="BH1800" s="94" t="s">
        <v>9368</v>
      </c>
      <c r="BI1800" s="94" t="str">
        <f t="shared" si="1301"/>
        <v>RR7</v>
      </c>
    </row>
    <row r="1801" spans="56:61" hidden="1" x14ac:dyDescent="0.3">
      <c r="BD1801" t="str">
        <f t="shared" si="1300"/>
        <v>RR7QUEEN ELIZABETH HOSPITAL - RR7EN</v>
      </c>
      <c r="BE1801" s="94" t="s">
        <v>7965</v>
      </c>
      <c r="BF1801" s="94" t="s">
        <v>9369</v>
      </c>
      <c r="BG1801" s="94" t="s">
        <v>7965</v>
      </c>
      <c r="BH1801" s="94" t="s">
        <v>9369</v>
      </c>
      <c r="BI1801" s="94" t="str">
        <f t="shared" si="1301"/>
        <v>RR7</v>
      </c>
    </row>
    <row r="1802" spans="56:61" hidden="1" x14ac:dyDescent="0.3">
      <c r="BD1802" t="str">
        <f t="shared" si="1300"/>
        <v>RR7SOUTH TYNESIDE DISTRICT HOSPITAL - RR7DH</v>
      </c>
      <c r="BE1802" s="94" t="s">
        <v>7966</v>
      </c>
      <c r="BF1802" s="94" t="s">
        <v>9370</v>
      </c>
      <c r="BG1802" s="94" t="s">
        <v>7966</v>
      </c>
      <c r="BH1802" s="94" t="s">
        <v>9370</v>
      </c>
      <c r="BI1802" s="94" t="str">
        <f t="shared" si="1301"/>
        <v>RR7</v>
      </c>
    </row>
    <row r="1803" spans="56:61" hidden="1" x14ac:dyDescent="0.3">
      <c r="BD1803" t="str">
        <f t="shared" si="1300"/>
        <v>RR8CHAPEL ALLERTON HOSPITAL - RR819</v>
      </c>
      <c r="BE1803" s="94" t="s">
        <v>7967</v>
      </c>
      <c r="BF1803" s="94" t="s">
        <v>9371</v>
      </c>
      <c r="BG1803" s="94" t="s">
        <v>7967</v>
      </c>
      <c r="BH1803" s="94" t="s">
        <v>9371</v>
      </c>
      <c r="BI1803" s="94" t="str">
        <f t="shared" si="1301"/>
        <v>RR8</v>
      </c>
    </row>
    <row r="1804" spans="56:61" hidden="1" x14ac:dyDescent="0.3">
      <c r="BD1804" t="str">
        <f t="shared" si="1300"/>
        <v>RR8CLARENDON WING, LEEDS GENERAL INFIRMARY - RR830</v>
      </c>
      <c r="BE1804" s="94" t="s">
        <v>7968</v>
      </c>
      <c r="BF1804" s="94" t="s">
        <v>9372</v>
      </c>
      <c r="BG1804" s="94" t="s">
        <v>7968</v>
      </c>
      <c r="BH1804" s="94" t="s">
        <v>9372</v>
      </c>
      <c r="BI1804" s="94" t="str">
        <f t="shared" si="1301"/>
        <v>RR8</v>
      </c>
    </row>
    <row r="1805" spans="56:61" hidden="1" x14ac:dyDescent="0.3">
      <c r="BD1805" t="str">
        <f t="shared" si="1300"/>
        <v>RR8COOKRIDGE HOSPITAL - RR803</v>
      </c>
      <c r="BE1805" s="94" t="s">
        <v>7969</v>
      </c>
      <c r="BF1805" s="94" t="s">
        <v>9373</v>
      </c>
      <c r="BG1805" s="94" t="s">
        <v>7969</v>
      </c>
      <c r="BH1805" s="94" t="s">
        <v>9373</v>
      </c>
      <c r="BI1805" s="94" t="str">
        <f t="shared" si="1301"/>
        <v>RR8</v>
      </c>
    </row>
    <row r="1806" spans="56:61" hidden="1" x14ac:dyDescent="0.3">
      <c r="BD1806" t="str">
        <f t="shared" si="1300"/>
        <v>RR8GARFORTH MEDICAL CENTRE - RR866</v>
      </c>
      <c r="BE1806" s="94" t="s">
        <v>7970</v>
      </c>
      <c r="BF1806" s="94" t="s">
        <v>9374</v>
      </c>
      <c r="BG1806" s="94" t="s">
        <v>7970</v>
      </c>
      <c r="BH1806" s="94" t="s">
        <v>9374</v>
      </c>
      <c r="BI1806" s="94" t="str">
        <f t="shared" si="1301"/>
        <v>RR8</v>
      </c>
    </row>
    <row r="1807" spans="56:61" hidden="1" x14ac:dyDescent="0.3">
      <c r="BD1807" t="str">
        <f t="shared" si="1300"/>
        <v>RR8KILLINGBECK HOSPITAL - RR815</v>
      </c>
      <c r="BE1807" s="94" t="s">
        <v>7971</v>
      </c>
      <c r="BF1807" s="94" t="s">
        <v>9375</v>
      </c>
      <c r="BG1807" s="94" t="s">
        <v>7971</v>
      </c>
      <c r="BH1807" s="94" t="s">
        <v>9375</v>
      </c>
      <c r="BI1807" s="94" t="str">
        <f t="shared" si="1301"/>
        <v>RR8</v>
      </c>
    </row>
    <row r="1808" spans="56:61" hidden="1" x14ac:dyDescent="0.3">
      <c r="BD1808" t="str">
        <f t="shared" si="1300"/>
        <v>RR8LEEDS DENTAL HOSPITAL - RR802</v>
      </c>
      <c r="BE1808" s="94" t="s">
        <v>7972</v>
      </c>
      <c r="BF1808" s="94" t="s">
        <v>9376</v>
      </c>
      <c r="BG1808" s="94" t="s">
        <v>7972</v>
      </c>
      <c r="BH1808" s="94" t="s">
        <v>9376</v>
      </c>
      <c r="BI1808" s="94" t="str">
        <f t="shared" si="1301"/>
        <v>RR8</v>
      </c>
    </row>
    <row r="1809" spans="56:61" hidden="1" x14ac:dyDescent="0.3">
      <c r="BD1809" t="str">
        <f t="shared" si="1300"/>
        <v>RR8LEEDS GENERAL INFIRMARY - RR801</v>
      </c>
      <c r="BE1809" s="94" t="s">
        <v>7973</v>
      </c>
      <c r="BF1809" s="94" t="s">
        <v>9377</v>
      </c>
      <c r="BG1809" s="94" t="s">
        <v>7973</v>
      </c>
      <c r="BH1809" s="94" t="s">
        <v>9377</v>
      </c>
      <c r="BI1809" s="94" t="str">
        <f t="shared" si="1301"/>
        <v>RR8</v>
      </c>
    </row>
    <row r="1810" spans="56:61" hidden="1" x14ac:dyDescent="0.3">
      <c r="BD1810" t="str">
        <f t="shared" si="1300"/>
        <v>RR8NEW HALL SURGERY - RR865</v>
      </c>
      <c r="BE1810" s="94" t="s">
        <v>7974</v>
      </c>
      <c r="BF1810" s="94" t="s">
        <v>9378</v>
      </c>
      <c r="BG1810" s="94" t="s">
        <v>7974</v>
      </c>
      <c r="BH1810" s="94" t="s">
        <v>9378</v>
      </c>
      <c r="BI1810" s="94" t="str">
        <f t="shared" si="1301"/>
        <v>RR8</v>
      </c>
    </row>
    <row r="1811" spans="56:61" hidden="1" x14ac:dyDescent="0.3">
      <c r="BD1811" t="str">
        <f t="shared" si="1300"/>
        <v>RR8SAVILE TOWN MEDICAL CENTRE - RR867</v>
      </c>
      <c r="BE1811" s="94" t="s">
        <v>7975</v>
      </c>
      <c r="BF1811" s="94" t="s">
        <v>9379</v>
      </c>
      <c r="BG1811" s="94" t="s">
        <v>7975</v>
      </c>
      <c r="BH1811" s="94" t="s">
        <v>9379</v>
      </c>
      <c r="BI1811" s="94" t="str">
        <f t="shared" si="1301"/>
        <v>RR8</v>
      </c>
    </row>
    <row r="1812" spans="56:61" hidden="1" x14ac:dyDescent="0.3">
      <c r="BD1812" t="str">
        <f t="shared" si="1300"/>
        <v>RR8SEACROFT HOSPITAL - RR814</v>
      </c>
      <c r="BE1812" s="94" t="s">
        <v>7976</v>
      </c>
      <c r="BF1812" s="94" t="s">
        <v>9380</v>
      </c>
      <c r="BG1812" s="94" t="s">
        <v>7976</v>
      </c>
      <c r="BH1812" s="94" t="s">
        <v>9380</v>
      </c>
      <c r="BI1812" s="94" t="str">
        <f t="shared" si="1301"/>
        <v>RR8</v>
      </c>
    </row>
    <row r="1813" spans="56:61" hidden="1" x14ac:dyDescent="0.3">
      <c r="BD1813" t="str">
        <f t="shared" si="1300"/>
        <v>RR8ST JAMES'S UNIVERSITY HOSPITAL - RR813</v>
      </c>
      <c r="BE1813" s="94" t="s">
        <v>7977</v>
      </c>
      <c r="BF1813" s="94" t="s">
        <v>9381</v>
      </c>
      <c r="BG1813" s="94" t="s">
        <v>7977</v>
      </c>
      <c r="BH1813" s="94" t="s">
        <v>9381</v>
      </c>
      <c r="BI1813" s="94" t="str">
        <f t="shared" si="1301"/>
        <v>RR8</v>
      </c>
    </row>
    <row r="1814" spans="56:61" hidden="1" x14ac:dyDescent="0.3">
      <c r="BD1814" t="str">
        <f t="shared" si="1300"/>
        <v>RR8WHARFEDALE HOSPITAL - RR807</v>
      </c>
      <c r="BE1814" s="94" t="s">
        <v>7978</v>
      </c>
      <c r="BF1814" s="94" t="s">
        <v>9382</v>
      </c>
      <c r="BG1814" s="94" t="s">
        <v>7978</v>
      </c>
      <c r="BH1814" s="94" t="s">
        <v>9382</v>
      </c>
      <c r="BI1814" s="94" t="str">
        <f t="shared" si="1301"/>
        <v>RR8</v>
      </c>
    </row>
    <row r="1815" spans="56:61" hidden="1" x14ac:dyDescent="0.3">
      <c r="BD1815" t="str">
        <f t="shared" si="1300"/>
        <v>RRDBRAINTREE - THE GABLES</v>
      </c>
      <c r="BE1815" s="94" t="s">
        <v>2181</v>
      </c>
      <c r="BF1815" s="94" t="s">
        <v>2182</v>
      </c>
      <c r="BG1815" s="94" t="s">
        <v>2181</v>
      </c>
      <c r="BH1815" s="94" t="s">
        <v>2182</v>
      </c>
      <c r="BI1815" s="94" t="str">
        <f t="shared" si="1301"/>
        <v>RRD</v>
      </c>
    </row>
    <row r="1816" spans="56:61" hidden="1" x14ac:dyDescent="0.3">
      <c r="BD1816" t="str">
        <f t="shared" si="1300"/>
        <v>RRDCHELMSFORD - PITFIELDS</v>
      </c>
      <c r="BE1816" s="94" t="s">
        <v>2177</v>
      </c>
      <c r="BF1816" s="94" t="s">
        <v>2178</v>
      </c>
      <c r="BG1816" s="94" t="s">
        <v>2177</v>
      </c>
      <c r="BH1816" s="94" t="s">
        <v>2178</v>
      </c>
      <c r="BI1816" s="94" t="str">
        <f t="shared" si="1301"/>
        <v>RRD</v>
      </c>
    </row>
    <row r="1817" spans="56:61" hidden="1" x14ac:dyDescent="0.3">
      <c r="BD1817" t="str">
        <f t="shared" si="1300"/>
        <v>RRDCHELMSFORD - SOUTH WOODHAM FERRERS CLINCS</v>
      </c>
      <c r="BE1817" s="94" t="s">
        <v>2199</v>
      </c>
      <c r="BF1817" s="94" t="s">
        <v>2200</v>
      </c>
      <c r="BG1817" s="94" t="s">
        <v>2199</v>
      </c>
      <c r="BH1817" s="94" t="s">
        <v>2200</v>
      </c>
      <c r="BI1817" s="94" t="str">
        <f t="shared" si="1301"/>
        <v>RRD</v>
      </c>
    </row>
    <row r="1818" spans="56:61" hidden="1" x14ac:dyDescent="0.3">
      <c r="BD1818" t="str">
        <f t="shared" si="1300"/>
        <v>RRDCHELMSFORD - ST GILES COTTAGE</v>
      </c>
      <c r="BE1818" s="94" t="s">
        <v>2195</v>
      </c>
      <c r="BF1818" s="94" t="s">
        <v>2196</v>
      </c>
      <c r="BG1818" s="94" t="s">
        <v>2195</v>
      </c>
      <c r="BH1818" s="94" t="s">
        <v>2196</v>
      </c>
      <c r="BI1818" s="94" t="str">
        <f t="shared" si="1301"/>
        <v>RRD</v>
      </c>
    </row>
    <row r="1819" spans="56:61" hidden="1" x14ac:dyDescent="0.3">
      <c r="BD1819" t="str">
        <f t="shared" si="1300"/>
        <v>RRDCHELMSFORD - THE LINDEN CENTRE</v>
      </c>
      <c r="BE1819" s="94" t="s">
        <v>8573</v>
      </c>
      <c r="BF1819" s="94" t="s">
        <v>8574</v>
      </c>
      <c r="BG1819" s="94" t="s">
        <v>8573</v>
      </c>
      <c r="BH1819" s="94" t="s">
        <v>8574</v>
      </c>
      <c r="BI1819" s="94" t="str">
        <f t="shared" si="1301"/>
        <v>RRD</v>
      </c>
    </row>
    <row r="1820" spans="56:61" hidden="1" x14ac:dyDescent="0.3">
      <c r="BD1820" t="str">
        <f t="shared" si="1300"/>
        <v>RRDCHELMSFORD - THE ROWANS</v>
      </c>
      <c r="BE1820" s="94" t="s">
        <v>2169</v>
      </c>
      <c r="BF1820" s="94" t="s">
        <v>2170</v>
      </c>
      <c r="BG1820" s="94" t="s">
        <v>2169</v>
      </c>
      <c r="BH1820" s="94" t="s">
        <v>2170</v>
      </c>
      <c r="BI1820" s="94" t="str">
        <f t="shared" si="1301"/>
        <v>RRD</v>
      </c>
    </row>
    <row r="1821" spans="56:61" hidden="1" x14ac:dyDescent="0.3">
      <c r="BD1821" t="str">
        <f t="shared" si="1300"/>
        <v>RRDCHELMSFORD - UNITS 4 &amp; 5A, CORNELL ESTATE</v>
      </c>
      <c r="BE1821" s="94" t="s">
        <v>2171</v>
      </c>
      <c r="BF1821" s="94" t="s">
        <v>2172</v>
      </c>
      <c r="BG1821" s="94" t="s">
        <v>2171</v>
      </c>
      <c r="BH1821" s="94" t="s">
        <v>2172</v>
      </c>
      <c r="BI1821" s="94" t="str">
        <f t="shared" si="1301"/>
        <v>RRD</v>
      </c>
    </row>
    <row r="1822" spans="56:61" hidden="1" x14ac:dyDescent="0.3">
      <c r="BD1822" t="str">
        <f t="shared" si="1300"/>
        <v>RRDCLACTON - EAGLEHURST</v>
      </c>
      <c r="BE1822" s="94" t="s">
        <v>2167</v>
      </c>
      <c r="BF1822" s="94" t="s">
        <v>2168</v>
      </c>
      <c r="BG1822" s="94" t="s">
        <v>2167</v>
      </c>
      <c r="BH1822" s="94" t="s">
        <v>2168</v>
      </c>
      <c r="BI1822" s="94" t="str">
        <f t="shared" si="1301"/>
        <v>RRD</v>
      </c>
    </row>
    <row r="1823" spans="56:61" hidden="1" x14ac:dyDescent="0.3">
      <c r="BD1823" t="str">
        <f t="shared" si="1300"/>
        <v>RRDCLACTON - MENTAL HEALTH SERVICES - CLACTON HOSPITAL</v>
      </c>
      <c r="BE1823" s="94" t="s">
        <v>8565</v>
      </c>
      <c r="BF1823" s="94" t="s">
        <v>8566</v>
      </c>
      <c r="BG1823" s="94" t="s">
        <v>8565</v>
      </c>
      <c r="BH1823" s="94" t="s">
        <v>8566</v>
      </c>
      <c r="BI1823" s="94" t="str">
        <f t="shared" si="1301"/>
        <v>RRD</v>
      </c>
    </row>
    <row r="1824" spans="56:61" hidden="1" x14ac:dyDescent="0.3">
      <c r="BD1824" t="str">
        <f t="shared" si="1300"/>
        <v>RRDCOLCHESTER - BIRCHWOOD</v>
      </c>
      <c r="BE1824" s="94" t="s">
        <v>2187</v>
      </c>
      <c r="BF1824" s="94" t="s">
        <v>2188</v>
      </c>
      <c r="BG1824" s="94" t="s">
        <v>2187</v>
      </c>
      <c r="BH1824" s="94" t="s">
        <v>2188</v>
      </c>
      <c r="BI1824" s="94" t="str">
        <f t="shared" si="1301"/>
        <v>RRD</v>
      </c>
    </row>
    <row r="1825" spans="56:61" hidden="1" x14ac:dyDescent="0.3">
      <c r="BD1825" t="str">
        <f t="shared" si="1300"/>
        <v>RRDCOLCHESTER - KING'S WOOD CENTRE</v>
      </c>
      <c r="BE1825" s="94" t="s">
        <v>8571</v>
      </c>
      <c r="BF1825" s="94" t="s">
        <v>8572</v>
      </c>
      <c r="BG1825" s="94" t="s">
        <v>8571</v>
      </c>
      <c r="BH1825" s="94" t="s">
        <v>8572</v>
      </c>
      <c r="BI1825" s="94" t="str">
        <f t="shared" si="1301"/>
        <v>RRD</v>
      </c>
    </row>
    <row r="1826" spans="56:61" hidden="1" x14ac:dyDescent="0.3">
      <c r="BD1826" t="str">
        <f t="shared" si="1300"/>
        <v>RRDCOLCHESTER - LONGVIEW</v>
      </c>
      <c r="BE1826" s="94" t="s">
        <v>2191</v>
      </c>
      <c r="BF1826" s="94" t="s">
        <v>2192</v>
      </c>
      <c r="BG1826" s="94" t="s">
        <v>2191</v>
      </c>
      <c r="BH1826" s="94" t="s">
        <v>2192</v>
      </c>
      <c r="BI1826" s="94" t="str">
        <f t="shared" si="1301"/>
        <v>RRD</v>
      </c>
    </row>
    <row r="1827" spans="56:61" hidden="1" x14ac:dyDescent="0.3">
      <c r="BD1827" t="str">
        <f t="shared" si="1300"/>
        <v>RRDCOLCHESTER - THE BRAMBLES</v>
      </c>
      <c r="BE1827" s="94" t="s">
        <v>2165</v>
      </c>
      <c r="BF1827" s="94" t="s">
        <v>2166</v>
      </c>
      <c r="BG1827" s="94" t="s">
        <v>2165</v>
      </c>
      <c r="BH1827" s="94" t="s">
        <v>2166</v>
      </c>
      <c r="BI1827" s="94" t="str">
        <f t="shared" si="1301"/>
        <v>RRD</v>
      </c>
    </row>
    <row r="1828" spans="56:61" hidden="1" x14ac:dyDescent="0.3">
      <c r="BD1828" t="str">
        <f t="shared" si="1300"/>
        <v>RRDCOLCHESTER - THE LAKES</v>
      </c>
      <c r="BE1828" s="94" t="s">
        <v>2189</v>
      </c>
      <c r="BF1828" s="94" t="s">
        <v>2190</v>
      </c>
      <c r="BG1828" s="94" t="s">
        <v>2189</v>
      </c>
      <c r="BH1828" s="94" t="s">
        <v>2190</v>
      </c>
      <c r="BI1828" s="94" t="str">
        <f t="shared" si="1301"/>
        <v>RRD</v>
      </c>
    </row>
    <row r="1829" spans="56:61" hidden="1" x14ac:dyDescent="0.3">
      <c r="BD1829" t="str">
        <f t="shared" si="1300"/>
        <v>RRDCOLCHESTER GENERAL HOSPITAL</v>
      </c>
      <c r="BE1829" s="94" t="s">
        <v>2179</v>
      </c>
      <c r="BF1829" s="94" t="s">
        <v>2180</v>
      </c>
      <c r="BG1829" s="94" t="s">
        <v>2179</v>
      </c>
      <c r="BH1829" s="94" t="s">
        <v>2180</v>
      </c>
      <c r="BI1829" s="94" t="str">
        <f t="shared" si="1301"/>
        <v>RRD</v>
      </c>
    </row>
    <row r="1830" spans="56:61" hidden="1" x14ac:dyDescent="0.3">
      <c r="BD1830" t="str">
        <f t="shared" si="1300"/>
        <v>RRDDUKES PRIORY HOSPITAL</v>
      </c>
      <c r="BE1830" s="94" t="s">
        <v>2185</v>
      </c>
      <c r="BF1830" s="94" t="s">
        <v>2186</v>
      </c>
      <c r="BG1830" s="94" t="s">
        <v>2185</v>
      </c>
      <c r="BH1830" s="94" t="s">
        <v>2186</v>
      </c>
      <c r="BI1830" s="94" t="str">
        <f t="shared" si="1301"/>
        <v>RRD</v>
      </c>
    </row>
    <row r="1831" spans="56:61" hidden="1" x14ac:dyDescent="0.3">
      <c r="BD1831" t="str">
        <f t="shared" si="1300"/>
        <v>RRDEPPING - ST MARGARETS HOSPITAL</v>
      </c>
      <c r="BE1831" s="94" t="s">
        <v>2197</v>
      </c>
      <c r="BF1831" s="94" t="s">
        <v>2198</v>
      </c>
      <c r="BG1831" s="94" t="s">
        <v>2197</v>
      </c>
      <c r="BH1831" s="94" t="s">
        <v>2198</v>
      </c>
      <c r="BI1831" s="94" t="str">
        <f t="shared" si="1301"/>
        <v>RRD</v>
      </c>
    </row>
    <row r="1832" spans="56:61" hidden="1" x14ac:dyDescent="0.3">
      <c r="BD1832" t="str">
        <f t="shared" si="1300"/>
        <v>RRDHARLOW - DERWENT CENTRE</v>
      </c>
      <c r="BE1832" s="94" t="s">
        <v>8569</v>
      </c>
      <c r="BF1832" s="94" t="s">
        <v>8570</v>
      </c>
      <c r="BG1832" s="94" t="s">
        <v>8569</v>
      </c>
      <c r="BH1832" s="94" t="s">
        <v>8570</v>
      </c>
      <c r="BI1832" s="94" t="str">
        <f t="shared" si="1301"/>
        <v>RRD</v>
      </c>
    </row>
    <row r="1833" spans="56:61" hidden="1" x14ac:dyDescent="0.3">
      <c r="BD1833" t="str">
        <f t="shared" si="1300"/>
        <v>RRDHARLOW - SYDENHAM HOUSE</v>
      </c>
      <c r="BE1833" s="94" t="s">
        <v>8575</v>
      </c>
      <c r="BF1833" s="94" t="s">
        <v>8576</v>
      </c>
      <c r="BG1833" s="94" t="s">
        <v>8575</v>
      </c>
      <c r="BH1833" s="94" t="s">
        <v>8576</v>
      </c>
      <c r="BI1833" s="94" t="str">
        <f t="shared" si="1301"/>
        <v>RRD</v>
      </c>
    </row>
    <row r="1834" spans="56:61" hidden="1" x14ac:dyDescent="0.3">
      <c r="BD1834" t="str">
        <f t="shared" si="1300"/>
        <v>RRDHARWICH &amp; DISTRICT HOSPITAL</v>
      </c>
      <c r="BE1834" s="94" t="s">
        <v>2193</v>
      </c>
      <c r="BF1834" s="94" t="s">
        <v>2194</v>
      </c>
      <c r="BG1834" s="94" t="s">
        <v>2193</v>
      </c>
      <c r="BH1834" s="94" t="s">
        <v>2194</v>
      </c>
      <c r="BI1834" s="94" t="str">
        <f t="shared" si="1301"/>
        <v>RRD</v>
      </c>
    </row>
    <row r="1835" spans="56:61" hidden="1" x14ac:dyDescent="0.3">
      <c r="BD1835" t="str">
        <f t="shared" si="1300"/>
        <v>RRDMALDON - ST PETERS HOSPITAL</v>
      </c>
      <c r="BE1835" s="94" t="s">
        <v>2175</v>
      </c>
      <c r="BF1835" s="94" t="s">
        <v>2176</v>
      </c>
      <c r="BG1835" s="94" t="s">
        <v>2175</v>
      </c>
      <c r="BH1835" s="94" t="s">
        <v>2176</v>
      </c>
      <c r="BI1835" s="94" t="str">
        <f t="shared" si="1301"/>
        <v>RRD</v>
      </c>
    </row>
    <row r="1836" spans="56:61" hidden="1" x14ac:dyDescent="0.3">
      <c r="BD1836" t="str">
        <f t="shared" si="1300"/>
        <v>RRDNORTH ESSEX PARTNERSHIP NHS FOUNDATION TRUST HEADQUARTERS</v>
      </c>
      <c r="BE1836" s="94" t="s">
        <v>8707</v>
      </c>
      <c r="BF1836" s="94" t="s">
        <v>8708</v>
      </c>
      <c r="BG1836" s="94" t="s">
        <v>8707</v>
      </c>
      <c r="BH1836" s="94" t="s">
        <v>8708</v>
      </c>
      <c r="BI1836" s="94" t="str">
        <f t="shared" si="1301"/>
        <v>RRD</v>
      </c>
    </row>
    <row r="1837" spans="56:61" hidden="1" x14ac:dyDescent="0.3">
      <c r="BD1837" t="str">
        <f t="shared" si="1300"/>
        <v>RRDTHE CRYSTAL CENTRE</v>
      </c>
      <c r="BE1837" s="94" t="s">
        <v>8567</v>
      </c>
      <c r="BF1837" s="94" t="s">
        <v>8568</v>
      </c>
      <c r="BG1837" s="94" t="s">
        <v>8567</v>
      </c>
      <c r="BH1837" s="94" t="s">
        <v>8568</v>
      </c>
      <c r="BI1837" s="94" t="str">
        <f t="shared" si="1301"/>
        <v>RRD</v>
      </c>
    </row>
    <row r="1838" spans="56:61" hidden="1" x14ac:dyDescent="0.3">
      <c r="BD1838" t="str">
        <f t="shared" si="1300"/>
        <v>RRDWITHAM - NEW IVY CHIMNEYS</v>
      </c>
      <c r="BE1838" s="94" t="s">
        <v>2173</v>
      </c>
      <c r="BF1838" s="94" t="s">
        <v>2174</v>
      </c>
      <c r="BG1838" s="94" t="s">
        <v>2173</v>
      </c>
      <c r="BH1838" s="94" t="s">
        <v>2174</v>
      </c>
      <c r="BI1838" s="94" t="str">
        <f t="shared" si="1301"/>
        <v>RRD</v>
      </c>
    </row>
    <row r="1839" spans="56:61" hidden="1" x14ac:dyDescent="0.3">
      <c r="BD1839" t="str">
        <f t="shared" si="1300"/>
        <v>RRDWITHAM - OLD IVY CHIMNEYS</v>
      </c>
      <c r="BE1839" s="94" t="s">
        <v>2183</v>
      </c>
      <c r="BF1839" s="94" t="s">
        <v>2184</v>
      </c>
      <c r="BG1839" s="94" t="s">
        <v>2183</v>
      </c>
      <c r="BH1839" s="94" t="s">
        <v>2184</v>
      </c>
      <c r="BI1839" s="94" t="str">
        <f t="shared" si="1301"/>
        <v>RRD</v>
      </c>
    </row>
    <row r="1840" spans="56:61" hidden="1" x14ac:dyDescent="0.3">
      <c r="BD1840" t="str">
        <f t="shared" si="1300"/>
        <v>RREADULT MENTAL HEALTH</v>
      </c>
      <c r="BE1840" s="94" t="s">
        <v>3894</v>
      </c>
      <c r="BF1840" s="94" t="s">
        <v>1936</v>
      </c>
      <c r="BG1840" s="94" t="s">
        <v>3894</v>
      </c>
      <c r="BH1840" s="94" t="s">
        <v>1936</v>
      </c>
      <c r="BI1840" s="94" t="str">
        <f t="shared" si="1301"/>
        <v>RRE</v>
      </c>
    </row>
    <row r="1841" spans="56:61" hidden="1" x14ac:dyDescent="0.3">
      <c r="BD1841" t="str">
        <f t="shared" si="1300"/>
        <v>RREBRIDGNORTH HOSPITAL</v>
      </c>
      <c r="BE1841" s="94" t="s">
        <v>3926</v>
      </c>
      <c r="BF1841" s="94" t="s">
        <v>2514</v>
      </c>
      <c r="BG1841" s="94" t="s">
        <v>3926</v>
      </c>
      <c r="BH1841" s="94" t="s">
        <v>2514</v>
      </c>
      <c r="BI1841" s="94" t="str">
        <f t="shared" si="1301"/>
        <v>RRE</v>
      </c>
    </row>
    <row r="1842" spans="56:61" hidden="1" x14ac:dyDescent="0.3">
      <c r="BD1842" t="str">
        <f t="shared" si="1300"/>
        <v>RRECANNOCK CHASE HOSPITAL</v>
      </c>
      <c r="BE1842" s="94" t="s">
        <v>3893</v>
      </c>
      <c r="BF1842" s="94" t="s">
        <v>2620</v>
      </c>
      <c r="BG1842" s="94" t="s">
        <v>3893</v>
      </c>
      <c r="BH1842" s="94" t="s">
        <v>2620</v>
      </c>
      <c r="BI1842" s="94" t="str">
        <f t="shared" si="1301"/>
        <v>RRE</v>
      </c>
    </row>
    <row r="1843" spans="56:61" hidden="1" x14ac:dyDescent="0.3">
      <c r="BD1843" t="str">
        <f t="shared" ref="BD1843:BD1906" si="1302">CONCATENATE(LEFT(BE1843, 3),BF1843)</f>
        <v>RRECASTLE CARE CASTLEHAVEN</v>
      </c>
      <c r="BE1843" s="94" t="s">
        <v>3932</v>
      </c>
      <c r="BF1843" s="94" t="s">
        <v>2544</v>
      </c>
      <c r="BG1843" s="94" t="s">
        <v>3932</v>
      </c>
      <c r="BH1843" s="94" t="s">
        <v>2544</v>
      </c>
      <c r="BI1843" s="94" t="str">
        <f t="shared" ref="BI1843:BI1906" si="1303">LEFT(BG1843,3)</f>
        <v>RRE</v>
      </c>
    </row>
    <row r="1844" spans="56:61" hidden="1" x14ac:dyDescent="0.3">
      <c r="BD1844" t="str">
        <f t="shared" si="1302"/>
        <v>RRECHILD DEVELOPMENT 2</v>
      </c>
      <c r="BE1844" s="94" t="s">
        <v>3962</v>
      </c>
      <c r="BF1844" s="94" t="s">
        <v>3963</v>
      </c>
      <c r="BG1844" s="94" t="s">
        <v>3962</v>
      </c>
      <c r="BH1844" s="94" t="s">
        <v>3963</v>
      </c>
      <c r="BI1844" s="94" t="str">
        <f t="shared" si="1303"/>
        <v>RRE</v>
      </c>
    </row>
    <row r="1845" spans="56:61" hidden="1" x14ac:dyDescent="0.3">
      <c r="BD1845" t="str">
        <f t="shared" si="1302"/>
        <v>RRECHILDRENS</v>
      </c>
      <c r="BE1845" s="94" t="s">
        <v>3975</v>
      </c>
      <c r="BF1845" s="94" t="s">
        <v>3976</v>
      </c>
      <c r="BG1845" s="94" t="s">
        <v>3975</v>
      </c>
      <c r="BH1845" s="94" t="s">
        <v>3976</v>
      </c>
      <c r="BI1845" s="94" t="str">
        <f t="shared" si="1303"/>
        <v>RRE</v>
      </c>
    </row>
    <row r="1846" spans="56:61" hidden="1" x14ac:dyDescent="0.3">
      <c r="BD1846" t="str">
        <f t="shared" si="1302"/>
        <v>RRECHILDRENS 2</v>
      </c>
      <c r="BE1846" s="94" t="s">
        <v>3960</v>
      </c>
      <c r="BF1846" s="94" t="s">
        <v>3961</v>
      </c>
      <c r="BG1846" s="94" t="s">
        <v>3960</v>
      </c>
      <c r="BH1846" s="94" t="s">
        <v>3961</v>
      </c>
      <c r="BI1846" s="94" t="str">
        <f t="shared" si="1303"/>
        <v>RRE</v>
      </c>
    </row>
    <row r="1847" spans="56:61" hidden="1" x14ac:dyDescent="0.3">
      <c r="BD1847" t="str">
        <f t="shared" si="1302"/>
        <v>RRECHILDRENS 4</v>
      </c>
      <c r="BE1847" s="94" t="s">
        <v>3964</v>
      </c>
      <c r="BF1847" s="94" t="s">
        <v>3965</v>
      </c>
      <c r="BG1847" s="94" t="s">
        <v>3964</v>
      </c>
      <c r="BH1847" s="94" t="s">
        <v>3965</v>
      </c>
      <c r="BI1847" s="94" t="str">
        <f t="shared" si="1303"/>
        <v>RRE</v>
      </c>
    </row>
    <row r="1848" spans="56:61" hidden="1" x14ac:dyDescent="0.3">
      <c r="BD1848" t="str">
        <f t="shared" si="1302"/>
        <v>RRECHILDRENS 5</v>
      </c>
      <c r="BE1848" s="94" t="s">
        <v>3966</v>
      </c>
      <c r="BF1848" s="94" t="s">
        <v>3967</v>
      </c>
      <c r="BG1848" s="94" t="s">
        <v>3966</v>
      </c>
      <c r="BH1848" s="94" t="s">
        <v>3967</v>
      </c>
      <c r="BI1848" s="94" t="str">
        <f t="shared" si="1303"/>
        <v>RRE</v>
      </c>
    </row>
    <row r="1849" spans="56:61" hidden="1" x14ac:dyDescent="0.3">
      <c r="BD1849" t="str">
        <f t="shared" si="1302"/>
        <v>RRECHILDRENS 6</v>
      </c>
      <c r="BE1849" s="94" t="s">
        <v>3968</v>
      </c>
      <c r="BF1849" s="94" t="s">
        <v>3969</v>
      </c>
      <c r="BG1849" s="94" t="s">
        <v>3968</v>
      </c>
      <c r="BH1849" s="94" t="s">
        <v>3969</v>
      </c>
      <c r="BI1849" s="94" t="str">
        <f t="shared" si="1303"/>
        <v>RRE</v>
      </c>
    </row>
    <row r="1850" spans="56:61" hidden="1" x14ac:dyDescent="0.3">
      <c r="BD1850" t="str">
        <f t="shared" si="1302"/>
        <v>RRECHILDRENS 7</v>
      </c>
      <c r="BE1850" s="94" t="s">
        <v>3911</v>
      </c>
      <c r="BF1850" s="94" t="s">
        <v>3912</v>
      </c>
      <c r="BG1850" s="94" t="s">
        <v>3911</v>
      </c>
      <c r="BH1850" s="94" t="s">
        <v>3912</v>
      </c>
      <c r="BI1850" s="94" t="str">
        <f t="shared" si="1303"/>
        <v>RRE</v>
      </c>
    </row>
    <row r="1851" spans="56:61" hidden="1" x14ac:dyDescent="0.3">
      <c r="BD1851" t="str">
        <f t="shared" si="1302"/>
        <v>RREGLENVIEW, LUDLOW</v>
      </c>
      <c r="BE1851" s="94" t="s">
        <v>3933</v>
      </c>
      <c r="BF1851" s="94" t="s">
        <v>3934</v>
      </c>
      <c r="BG1851" s="94" t="s">
        <v>3933</v>
      </c>
      <c r="BH1851" s="94" t="s">
        <v>3934</v>
      </c>
      <c r="BI1851" s="94" t="str">
        <f t="shared" si="1303"/>
        <v>RRE</v>
      </c>
    </row>
    <row r="1852" spans="56:61" hidden="1" x14ac:dyDescent="0.3">
      <c r="BD1852" t="str">
        <f t="shared" si="1302"/>
        <v>RREHIGH TREES RESIDENTIAL HOME</v>
      </c>
      <c r="BE1852" s="94" t="s">
        <v>3942</v>
      </c>
      <c r="BF1852" s="94" t="s">
        <v>3943</v>
      </c>
      <c r="BG1852" s="94" t="s">
        <v>3942</v>
      </c>
      <c r="BH1852" s="94" t="s">
        <v>3943</v>
      </c>
      <c r="BI1852" s="94" t="str">
        <f t="shared" si="1303"/>
        <v>RRE</v>
      </c>
    </row>
    <row r="1853" spans="56:61" hidden="1" x14ac:dyDescent="0.3">
      <c r="BD1853" t="str">
        <f t="shared" si="1302"/>
        <v>RREINCLUSION</v>
      </c>
      <c r="BE1853" s="94" t="s">
        <v>3971</v>
      </c>
      <c r="BF1853" s="94" t="s">
        <v>3972</v>
      </c>
      <c r="BG1853" s="94" t="s">
        <v>3971</v>
      </c>
      <c r="BH1853" s="94" t="s">
        <v>3972</v>
      </c>
      <c r="BI1853" s="94" t="str">
        <f t="shared" si="1303"/>
        <v>RRE</v>
      </c>
    </row>
    <row r="1854" spans="56:61" hidden="1" x14ac:dyDescent="0.3">
      <c r="BD1854" t="str">
        <f t="shared" si="1302"/>
        <v>RREINCLUSION</v>
      </c>
      <c r="BE1854" s="94" t="s">
        <v>3979</v>
      </c>
      <c r="BF1854" s="94" t="s">
        <v>3972</v>
      </c>
      <c r="BG1854" s="94" t="s">
        <v>3979</v>
      </c>
      <c r="BH1854" s="94" t="s">
        <v>3972</v>
      </c>
      <c r="BI1854" s="94" t="str">
        <f t="shared" si="1303"/>
        <v>RRE</v>
      </c>
    </row>
    <row r="1855" spans="56:61" hidden="1" x14ac:dyDescent="0.3">
      <c r="BD1855" t="str">
        <f t="shared" si="1302"/>
        <v>RREINCLUSION / OASIS 1</v>
      </c>
      <c r="BE1855" s="94" t="s">
        <v>3907</v>
      </c>
      <c r="BF1855" s="94" t="s">
        <v>3908</v>
      </c>
      <c r="BG1855" s="94" t="s">
        <v>3907</v>
      </c>
      <c r="BH1855" s="94" t="s">
        <v>3908</v>
      </c>
      <c r="BI1855" s="94" t="str">
        <f t="shared" si="1303"/>
        <v>RRE</v>
      </c>
    </row>
    <row r="1856" spans="56:61" hidden="1" x14ac:dyDescent="0.3">
      <c r="BD1856" t="str">
        <f t="shared" si="1302"/>
        <v>RREINCLUSION / OASIS 2</v>
      </c>
      <c r="BE1856" s="94" t="s">
        <v>3909</v>
      </c>
      <c r="BF1856" s="94" t="s">
        <v>3910</v>
      </c>
      <c r="BG1856" s="94" t="s">
        <v>3909</v>
      </c>
      <c r="BH1856" s="94" t="s">
        <v>3910</v>
      </c>
      <c r="BI1856" s="94" t="str">
        <f t="shared" si="1303"/>
        <v>RRE</v>
      </c>
    </row>
    <row r="1857" spans="56:61" hidden="1" x14ac:dyDescent="0.3">
      <c r="BD1857" t="str">
        <f t="shared" si="1302"/>
        <v>RREINCLUSION 1</v>
      </c>
      <c r="BE1857" s="94" t="s">
        <v>3980</v>
      </c>
      <c r="BF1857" s="94" t="s">
        <v>3981</v>
      </c>
      <c r="BG1857" s="94" t="s">
        <v>3980</v>
      </c>
      <c r="BH1857" s="94" t="s">
        <v>3981</v>
      </c>
      <c r="BI1857" s="94" t="str">
        <f t="shared" si="1303"/>
        <v>RRE</v>
      </c>
    </row>
    <row r="1858" spans="56:61" hidden="1" x14ac:dyDescent="0.3">
      <c r="BD1858" t="str">
        <f t="shared" si="1302"/>
        <v>RREINCLUSION 2</v>
      </c>
      <c r="BE1858" s="94" t="s">
        <v>3982</v>
      </c>
      <c r="BF1858" s="94" t="s">
        <v>3983</v>
      </c>
      <c r="BG1858" s="94" t="s">
        <v>3982</v>
      </c>
      <c r="BH1858" s="94" t="s">
        <v>3983</v>
      </c>
      <c r="BI1858" s="94" t="str">
        <f t="shared" si="1303"/>
        <v>RRE</v>
      </c>
    </row>
    <row r="1859" spans="56:61" hidden="1" x14ac:dyDescent="0.3">
      <c r="BD1859" t="str">
        <f t="shared" si="1302"/>
        <v>RREINCLUSION CAMBRIDGE</v>
      </c>
      <c r="BE1859" s="94" t="s">
        <v>3903</v>
      </c>
      <c r="BF1859" s="94" t="s">
        <v>3904</v>
      </c>
      <c r="BG1859" s="94" t="s">
        <v>3903</v>
      </c>
      <c r="BH1859" s="94" t="s">
        <v>3904</v>
      </c>
      <c r="BI1859" s="94" t="str">
        <f t="shared" si="1303"/>
        <v>RRE</v>
      </c>
    </row>
    <row r="1860" spans="56:61" hidden="1" x14ac:dyDescent="0.3">
      <c r="BD1860" t="str">
        <f t="shared" si="1302"/>
        <v>RREKEEPERS CRESCENT, DONNINGTON</v>
      </c>
      <c r="BE1860" s="94" t="s">
        <v>3935</v>
      </c>
      <c r="BF1860" s="94" t="s">
        <v>3936</v>
      </c>
      <c r="BG1860" s="94" t="s">
        <v>3935</v>
      </c>
      <c r="BH1860" s="94" t="s">
        <v>3936</v>
      </c>
      <c r="BI1860" s="94" t="str">
        <f t="shared" si="1303"/>
        <v>RRE</v>
      </c>
    </row>
    <row r="1861" spans="56:61" hidden="1" x14ac:dyDescent="0.3">
      <c r="BD1861" t="str">
        <f t="shared" si="1302"/>
        <v>RREKINVER UNIT</v>
      </c>
      <c r="BE1861" s="94" t="s">
        <v>3986</v>
      </c>
      <c r="BF1861" s="94" t="s">
        <v>3987</v>
      </c>
      <c r="BG1861" s="94" t="s">
        <v>3986</v>
      </c>
      <c r="BH1861" s="94" t="s">
        <v>3987</v>
      </c>
      <c r="BI1861" s="94" t="str">
        <f t="shared" si="1303"/>
        <v>RRE</v>
      </c>
    </row>
    <row r="1862" spans="56:61" hidden="1" x14ac:dyDescent="0.3">
      <c r="BD1862" t="str">
        <f t="shared" si="1302"/>
        <v>RRELABURNHAMS</v>
      </c>
      <c r="BE1862" s="94" t="s">
        <v>3931</v>
      </c>
      <c r="BF1862" s="94" t="s">
        <v>2540</v>
      </c>
      <c r="BG1862" s="94" t="s">
        <v>3931</v>
      </c>
      <c r="BH1862" s="94" t="s">
        <v>2540</v>
      </c>
      <c r="BI1862" s="94" t="str">
        <f t="shared" si="1303"/>
        <v>RRE</v>
      </c>
    </row>
    <row r="1863" spans="56:61" hidden="1" x14ac:dyDescent="0.3">
      <c r="BD1863" t="str">
        <f t="shared" si="1302"/>
        <v>RREMEDICAL RECORDS</v>
      </c>
      <c r="BE1863" s="94" t="s">
        <v>3958</v>
      </c>
      <c r="BF1863" s="94" t="s">
        <v>3959</v>
      </c>
      <c r="BG1863" s="94" t="s">
        <v>3958</v>
      </c>
      <c r="BH1863" s="94" t="s">
        <v>3959</v>
      </c>
      <c r="BI1863" s="94" t="str">
        <f t="shared" si="1303"/>
        <v>RRE</v>
      </c>
    </row>
    <row r="1864" spans="56:61" hidden="1" x14ac:dyDescent="0.3">
      <c r="BD1864" t="str">
        <f t="shared" si="1302"/>
        <v>RREMENTAL HEALTH</v>
      </c>
      <c r="BE1864" s="94" t="s">
        <v>3970</v>
      </c>
      <c r="BF1864" s="94" t="s">
        <v>3800</v>
      </c>
      <c r="BG1864" s="94" t="s">
        <v>3970</v>
      </c>
      <c r="BH1864" s="94" t="s">
        <v>3800</v>
      </c>
      <c r="BI1864" s="94" t="str">
        <f t="shared" si="1303"/>
        <v>RRE</v>
      </c>
    </row>
    <row r="1865" spans="56:61" hidden="1" x14ac:dyDescent="0.3">
      <c r="BD1865" t="str">
        <f t="shared" si="1302"/>
        <v>RREMYTTON OAK COMMUNITY UNIT</v>
      </c>
      <c r="BE1865" s="94" t="s">
        <v>3929</v>
      </c>
      <c r="BF1865" s="94" t="s">
        <v>3930</v>
      </c>
      <c r="BG1865" s="94" t="s">
        <v>3929</v>
      </c>
      <c r="BH1865" s="94" t="s">
        <v>3930</v>
      </c>
      <c r="BI1865" s="94" t="str">
        <f t="shared" si="1303"/>
        <v>RRE</v>
      </c>
    </row>
    <row r="1866" spans="56:61" hidden="1" x14ac:dyDescent="0.3">
      <c r="BD1866" t="str">
        <f t="shared" si="1302"/>
        <v>RRENORTH SHREWSBURY CHMT - HARTLEYS MONKMOOR</v>
      </c>
      <c r="BE1866" s="94" t="s">
        <v>3887</v>
      </c>
      <c r="BF1866" s="94" t="s">
        <v>3888</v>
      </c>
      <c r="BG1866" s="94" t="s">
        <v>3887</v>
      </c>
      <c r="BH1866" s="94" t="s">
        <v>3888</v>
      </c>
      <c r="BI1866" s="94" t="str">
        <f t="shared" si="1303"/>
        <v>RRE</v>
      </c>
    </row>
    <row r="1867" spans="56:61" hidden="1" x14ac:dyDescent="0.3">
      <c r="BD1867" t="str">
        <f t="shared" si="1302"/>
        <v>RREOLDER PEOPLE 10</v>
      </c>
      <c r="BE1867" s="94" t="s">
        <v>3984</v>
      </c>
      <c r="BF1867" s="94" t="s">
        <v>3985</v>
      </c>
      <c r="BG1867" s="94" t="s">
        <v>3984</v>
      </c>
      <c r="BH1867" s="94" t="s">
        <v>3985</v>
      </c>
      <c r="BI1867" s="94" t="str">
        <f t="shared" si="1303"/>
        <v>RRE</v>
      </c>
    </row>
    <row r="1868" spans="56:61" hidden="1" x14ac:dyDescent="0.3">
      <c r="BD1868" t="str">
        <f t="shared" si="1302"/>
        <v>RREOLDFIELD RESIDENTIAL HOME</v>
      </c>
      <c r="BE1868" s="94" t="s">
        <v>3937</v>
      </c>
      <c r="BF1868" s="94" t="s">
        <v>2552</v>
      </c>
      <c r="BG1868" s="94" t="s">
        <v>3937</v>
      </c>
      <c r="BH1868" s="94" t="s">
        <v>2552</v>
      </c>
      <c r="BI1868" s="94" t="str">
        <f t="shared" si="1303"/>
        <v>RRE</v>
      </c>
    </row>
    <row r="1869" spans="56:61" hidden="1" x14ac:dyDescent="0.3">
      <c r="BD1869" t="str">
        <f t="shared" si="1302"/>
        <v>RREPARK HOUSE T4 BIRMINGHAM</v>
      </c>
      <c r="BE1869" s="94" t="s">
        <v>3979</v>
      </c>
      <c r="BF1869" s="94" t="s">
        <v>9383</v>
      </c>
      <c r="BG1869" s="94" t="s">
        <v>3979</v>
      </c>
      <c r="BH1869" s="94" t="s">
        <v>9383</v>
      </c>
      <c r="BI1869" s="94" t="str">
        <f t="shared" si="1303"/>
        <v>RRE</v>
      </c>
    </row>
    <row r="1870" spans="56:61" hidden="1" x14ac:dyDescent="0.3">
      <c r="BD1870" t="str">
        <f t="shared" si="1302"/>
        <v>RREPLAS NEWYDD, BELLE VIEW</v>
      </c>
      <c r="BE1870" s="94" t="s">
        <v>3938</v>
      </c>
      <c r="BF1870" s="94" t="s">
        <v>3939</v>
      </c>
      <c r="BG1870" s="94" t="s">
        <v>3938</v>
      </c>
      <c r="BH1870" s="94" t="s">
        <v>3939</v>
      </c>
      <c r="BI1870" s="94" t="str">
        <f t="shared" si="1303"/>
        <v>RRE</v>
      </c>
    </row>
    <row r="1871" spans="56:61" hidden="1" x14ac:dyDescent="0.3">
      <c r="BD1871" t="str">
        <f t="shared" si="1302"/>
        <v>RREQUEST</v>
      </c>
      <c r="BE1871" s="94" t="s">
        <v>3977</v>
      </c>
      <c r="BF1871" s="94" t="s">
        <v>3978</v>
      </c>
      <c r="BG1871" s="94" t="s">
        <v>3977</v>
      </c>
      <c r="BH1871" s="94" t="s">
        <v>3978</v>
      </c>
      <c r="BI1871" s="94" t="str">
        <f t="shared" si="1303"/>
        <v>RRE</v>
      </c>
    </row>
    <row r="1872" spans="56:61" hidden="1" x14ac:dyDescent="0.3">
      <c r="BD1872" t="str">
        <f t="shared" si="1302"/>
        <v>RRERSH COPTHORNE</v>
      </c>
      <c r="BE1872" s="94" t="s">
        <v>3940</v>
      </c>
      <c r="BF1872" s="94" t="s">
        <v>3941</v>
      </c>
      <c r="BG1872" s="94" t="s">
        <v>3940</v>
      </c>
      <c r="BH1872" s="94" t="s">
        <v>3941</v>
      </c>
      <c r="BI1872" s="94" t="str">
        <f t="shared" si="1303"/>
        <v>RRE</v>
      </c>
    </row>
    <row r="1873" spans="56:61" hidden="1" x14ac:dyDescent="0.3">
      <c r="BD1873" t="str">
        <f t="shared" si="1302"/>
        <v>RRESAMUEL JOHNSON HOSPITAL</v>
      </c>
      <c r="BE1873" s="94" t="s">
        <v>3973</v>
      </c>
      <c r="BF1873" s="94" t="s">
        <v>3974</v>
      </c>
      <c r="BG1873" s="94" t="s">
        <v>3973</v>
      </c>
      <c r="BH1873" s="94" t="s">
        <v>3974</v>
      </c>
      <c r="BI1873" s="94" t="str">
        <f t="shared" si="1303"/>
        <v>RRE</v>
      </c>
    </row>
    <row r="1874" spans="56:61" hidden="1" x14ac:dyDescent="0.3">
      <c r="BD1874" t="str">
        <f t="shared" si="1302"/>
        <v>RRESFOP CMHN</v>
      </c>
      <c r="BE1874" s="94" t="s">
        <v>3956</v>
      </c>
      <c r="BF1874" s="94" t="s">
        <v>3957</v>
      </c>
      <c r="BG1874" s="94" t="s">
        <v>3956</v>
      </c>
      <c r="BH1874" s="94" t="s">
        <v>3957</v>
      </c>
      <c r="BI1874" s="94" t="str">
        <f t="shared" si="1303"/>
        <v>RRE</v>
      </c>
    </row>
    <row r="1875" spans="56:61" hidden="1" x14ac:dyDescent="0.3">
      <c r="BD1875" t="str">
        <f t="shared" si="1302"/>
        <v>RRESHELTON HOSPITAL</v>
      </c>
      <c r="BE1875" s="94" t="s">
        <v>3882</v>
      </c>
      <c r="BF1875" s="94" t="s">
        <v>2500</v>
      </c>
      <c r="BG1875" s="94" t="s">
        <v>3882</v>
      </c>
      <c r="BH1875" s="94" t="s">
        <v>2500</v>
      </c>
      <c r="BI1875" s="94" t="str">
        <f t="shared" si="1303"/>
        <v>RRE</v>
      </c>
    </row>
    <row r="1876" spans="56:61" hidden="1" x14ac:dyDescent="0.3">
      <c r="BD1876" t="str">
        <f t="shared" si="1302"/>
        <v>RRESHELTON HOSPITAL</v>
      </c>
      <c r="BE1876" s="94" t="s">
        <v>3924</v>
      </c>
      <c r="BF1876" s="94" t="s">
        <v>2500</v>
      </c>
      <c r="BG1876" s="94" t="s">
        <v>3924</v>
      </c>
      <c r="BH1876" s="94" t="s">
        <v>2500</v>
      </c>
      <c r="BI1876" s="94" t="str">
        <f t="shared" si="1303"/>
        <v>RRE</v>
      </c>
    </row>
    <row r="1877" spans="56:61" hidden="1" x14ac:dyDescent="0.3">
      <c r="BD1877" t="str">
        <f t="shared" si="1302"/>
        <v>RRESHROPSHIRE EI</v>
      </c>
      <c r="BE1877" s="94" t="s">
        <v>3897</v>
      </c>
      <c r="BF1877" s="94" t="s">
        <v>3898</v>
      </c>
      <c r="BG1877" s="94" t="s">
        <v>3897</v>
      </c>
      <c r="BH1877" s="94" t="s">
        <v>3898</v>
      </c>
      <c r="BI1877" s="94" t="str">
        <f t="shared" si="1303"/>
        <v>RRE</v>
      </c>
    </row>
    <row r="1878" spans="56:61" hidden="1" x14ac:dyDescent="0.3">
      <c r="BD1878" t="str">
        <f t="shared" si="1302"/>
        <v>RRESHROPSHIRE REHAB AND RECOVERY</v>
      </c>
      <c r="BE1878" s="94" t="s">
        <v>3905</v>
      </c>
      <c r="BF1878" s="94" t="s">
        <v>3906</v>
      </c>
      <c r="BG1878" s="94" t="s">
        <v>3905</v>
      </c>
      <c r="BH1878" s="94" t="s">
        <v>3906</v>
      </c>
      <c r="BI1878" s="94" t="str">
        <f t="shared" si="1303"/>
        <v>RRE</v>
      </c>
    </row>
    <row r="1879" spans="56:61" hidden="1" x14ac:dyDescent="0.3">
      <c r="BD1879" t="str">
        <f t="shared" si="1302"/>
        <v>RREST AUSTIN FRIARS, SHREWSBURY</v>
      </c>
      <c r="BE1879" s="94" t="s">
        <v>3880</v>
      </c>
      <c r="BF1879" s="94" t="s">
        <v>3881</v>
      </c>
      <c r="BG1879" s="94" t="s">
        <v>3880</v>
      </c>
      <c r="BH1879" s="94" t="s">
        <v>3881</v>
      </c>
      <c r="BI1879" s="94" t="str">
        <f t="shared" si="1303"/>
        <v>RRE</v>
      </c>
    </row>
    <row r="1880" spans="56:61" hidden="1" x14ac:dyDescent="0.3">
      <c r="BD1880" t="str">
        <f t="shared" si="1302"/>
        <v>RREST AUSTINS</v>
      </c>
      <c r="BE1880" s="94" t="s">
        <v>3948</v>
      </c>
      <c r="BF1880" s="94" t="s">
        <v>3949</v>
      </c>
      <c r="BG1880" s="94" t="s">
        <v>3948</v>
      </c>
      <c r="BH1880" s="94" t="s">
        <v>3949</v>
      </c>
      <c r="BI1880" s="94" t="str">
        <f t="shared" si="1303"/>
        <v>RRE</v>
      </c>
    </row>
    <row r="1881" spans="56:61" hidden="1" x14ac:dyDescent="0.3">
      <c r="BD1881" t="str">
        <f t="shared" si="1302"/>
        <v>RREST GEORGES 4</v>
      </c>
      <c r="BE1881" s="94" t="s">
        <v>3992</v>
      </c>
      <c r="BF1881" s="94" t="s">
        <v>3993</v>
      </c>
      <c r="BG1881" s="94" t="s">
        <v>3992</v>
      </c>
      <c r="BH1881" s="94" t="s">
        <v>3993</v>
      </c>
      <c r="BI1881" s="94" t="str">
        <f t="shared" si="1303"/>
        <v>RRE</v>
      </c>
    </row>
    <row r="1882" spans="56:61" hidden="1" x14ac:dyDescent="0.3">
      <c r="BD1882" t="str">
        <f t="shared" si="1302"/>
        <v>RREST GEORGE'S HOSPITAL</v>
      </c>
      <c r="BE1882" s="94" t="s">
        <v>3891</v>
      </c>
      <c r="BF1882" s="94" t="s">
        <v>3892</v>
      </c>
      <c r="BG1882" s="94" t="s">
        <v>3891</v>
      </c>
      <c r="BH1882" s="94" t="s">
        <v>3892</v>
      </c>
      <c r="BI1882" s="94" t="str">
        <f t="shared" si="1303"/>
        <v>RRE</v>
      </c>
    </row>
    <row r="1883" spans="56:61" hidden="1" x14ac:dyDescent="0.3">
      <c r="BD1883" t="str">
        <f t="shared" si="1302"/>
        <v>RREST GEORGES HOSPITAL 2</v>
      </c>
      <c r="BE1883" s="94" t="s">
        <v>3988</v>
      </c>
      <c r="BF1883" s="94" t="s">
        <v>3989</v>
      </c>
      <c r="BG1883" s="94" t="s">
        <v>3988</v>
      </c>
      <c r="BH1883" s="94" t="s">
        <v>3989</v>
      </c>
      <c r="BI1883" s="94" t="str">
        <f t="shared" si="1303"/>
        <v>RRE</v>
      </c>
    </row>
    <row r="1884" spans="56:61" hidden="1" x14ac:dyDescent="0.3">
      <c r="BD1884" t="str">
        <f t="shared" si="1302"/>
        <v>RREST GEORGES HOSPITAL 3</v>
      </c>
      <c r="BE1884" s="94" t="s">
        <v>3990</v>
      </c>
      <c r="BF1884" s="94" t="s">
        <v>3991</v>
      </c>
      <c r="BG1884" s="94" t="s">
        <v>3990</v>
      </c>
      <c r="BH1884" s="94" t="s">
        <v>3991</v>
      </c>
      <c r="BI1884" s="94" t="str">
        <f t="shared" si="1303"/>
        <v>RRE</v>
      </c>
    </row>
    <row r="1885" spans="56:61" hidden="1" x14ac:dyDescent="0.3">
      <c r="BD1885" t="str">
        <f t="shared" si="1302"/>
        <v>RRESTAFFORD CRHT</v>
      </c>
      <c r="BE1885" s="94" t="s">
        <v>3899</v>
      </c>
      <c r="BF1885" s="94" t="s">
        <v>3900</v>
      </c>
      <c r="BG1885" s="94" t="s">
        <v>3899</v>
      </c>
      <c r="BH1885" s="94" t="s">
        <v>3900</v>
      </c>
      <c r="BI1885" s="94" t="str">
        <f t="shared" si="1303"/>
        <v>RRE</v>
      </c>
    </row>
    <row r="1886" spans="56:61" hidden="1" x14ac:dyDescent="0.3">
      <c r="BD1886" t="str">
        <f t="shared" si="1302"/>
        <v>RRESTAFFORD GENERAL HOSPITAL</v>
      </c>
      <c r="BE1886" s="94" t="s">
        <v>3878</v>
      </c>
      <c r="BF1886" s="94" t="s">
        <v>3879</v>
      </c>
      <c r="BG1886" s="94" t="s">
        <v>3878</v>
      </c>
      <c r="BH1886" s="94" t="s">
        <v>3879</v>
      </c>
      <c r="BI1886" s="94" t="str">
        <f t="shared" si="1303"/>
        <v>RRE</v>
      </c>
    </row>
    <row r="1887" spans="56:61" hidden="1" x14ac:dyDescent="0.3">
      <c r="BD1887" t="str">
        <f t="shared" si="1302"/>
        <v>RRESTATION ST</v>
      </c>
      <c r="BE1887" s="94" t="s">
        <v>3920</v>
      </c>
      <c r="BF1887" s="94" t="s">
        <v>3921</v>
      </c>
      <c r="BG1887" s="94" t="s">
        <v>3920</v>
      </c>
      <c r="BH1887" s="94" t="s">
        <v>3921</v>
      </c>
      <c r="BI1887" s="94" t="str">
        <f t="shared" si="1303"/>
        <v>RRE</v>
      </c>
    </row>
    <row r="1888" spans="56:61" hidden="1" x14ac:dyDescent="0.3">
      <c r="BD1888" t="str">
        <f t="shared" si="1302"/>
        <v>RRESTRETTON EDGE RESPITE UNIT</v>
      </c>
      <c r="BE1888" s="94" t="s">
        <v>3895</v>
      </c>
      <c r="BF1888" s="94" t="s">
        <v>3896</v>
      </c>
      <c r="BG1888" s="94" t="s">
        <v>3895</v>
      </c>
      <c r="BH1888" s="94" t="s">
        <v>3896</v>
      </c>
      <c r="BI1888" s="94" t="str">
        <f t="shared" si="1303"/>
        <v>RRE</v>
      </c>
    </row>
    <row r="1889" spans="56:61" hidden="1" x14ac:dyDescent="0.3">
      <c r="BD1889" t="str">
        <f t="shared" si="1302"/>
        <v>RRESUSTAIN</v>
      </c>
      <c r="BE1889" s="94" t="s">
        <v>3922</v>
      </c>
      <c r="BF1889" s="94" t="s">
        <v>3923</v>
      </c>
      <c r="BG1889" s="94" t="s">
        <v>3922</v>
      </c>
      <c r="BH1889" s="94" t="s">
        <v>3923</v>
      </c>
      <c r="BI1889" s="94" t="str">
        <f t="shared" si="1303"/>
        <v>RRE</v>
      </c>
    </row>
    <row r="1890" spans="56:61" hidden="1" x14ac:dyDescent="0.3">
      <c r="BD1890" t="str">
        <f t="shared" si="1302"/>
        <v>RRETELFORD AOT</v>
      </c>
      <c r="BE1890" s="94" t="s">
        <v>3952</v>
      </c>
      <c r="BF1890" s="94" t="s">
        <v>3953</v>
      </c>
      <c r="BG1890" s="94" t="s">
        <v>3952</v>
      </c>
      <c r="BH1890" s="94" t="s">
        <v>3953</v>
      </c>
      <c r="BI1890" s="94" t="str">
        <f t="shared" si="1303"/>
        <v>RRE</v>
      </c>
    </row>
    <row r="1891" spans="56:61" hidden="1" x14ac:dyDescent="0.3">
      <c r="BD1891" t="str">
        <f t="shared" si="1302"/>
        <v>RRETELFORD AOT (WREKIN RD)</v>
      </c>
      <c r="BE1891" s="94" t="s">
        <v>3889</v>
      </c>
      <c r="BF1891" s="94" t="s">
        <v>3890</v>
      </c>
      <c r="BG1891" s="94" t="s">
        <v>3889</v>
      </c>
      <c r="BH1891" s="94" t="s">
        <v>3890</v>
      </c>
      <c r="BI1891" s="94" t="str">
        <f t="shared" si="1303"/>
        <v>RRE</v>
      </c>
    </row>
    <row r="1892" spans="56:61" hidden="1" x14ac:dyDescent="0.3">
      <c r="BD1892" t="str">
        <f t="shared" si="1302"/>
        <v>RRETHE ELMS SHREWSBURY</v>
      </c>
      <c r="BE1892" s="94" t="s">
        <v>3885</v>
      </c>
      <c r="BF1892" s="94" t="s">
        <v>3886</v>
      </c>
      <c r="BG1892" s="94" t="s">
        <v>3885</v>
      </c>
      <c r="BH1892" s="94" t="s">
        <v>3886</v>
      </c>
      <c r="BI1892" s="94" t="str">
        <f t="shared" si="1303"/>
        <v>RRE</v>
      </c>
    </row>
    <row r="1893" spans="56:61" hidden="1" x14ac:dyDescent="0.3">
      <c r="BD1893" t="str">
        <f t="shared" si="1302"/>
        <v>RRETHE HAWTHORNS</v>
      </c>
      <c r="BE1893" s="94" t="s">
        <v>3950</v>
      </c>
      <c r="BF1893" s="94" t="s">
        <v>3951</v>
      </c>
      <c r="BG1893" s="94" t="s">
        <v>3950</v>
      </c>
      <c r="BH1893" s="94" t="s">
        <v>3951</v>
      </c>
      <c r="BI1893" s="94" t="str">
        <f t="shared" si="1303"/>
        <v>RRE</v>
      </c>
    </row>
    <row r="1894" spans="56:61" hidden="1" x14ac:dyDescent="0.3">
      <c r="BD1894" t="str">
        <f t="shared" si="1302"/>
        <v>RRETHE REDWOODS CENTRE</v>
      </c>
      <c r="BE1894" s="94" t="s">
        <v>8779</v>
      </c>
      <c r="BF1894" s="94" t="s">
        <v>9384</v>
      </c>
      <c r="BG1894" s="94" t="s">
        <v>8779</v>
      </c>
      <c r="BH1894" s="94" t="s">
        <v>9384</v>
      </c>
      <c r="BI1894" s="94" t="str">
        <f t="shared" si="1303"/>
        <v>RRE</v>
      </c>
    </row>
    <row r="1895" spans="56:61" hidden="1" x14ac:dyDescent="0.3">
      <c r="BD1895" t="str">
        <f t="shared" si="1302"/>
        <v>RRETORC</v>
      </c>
      <c r="BE1895" s="94" t="s">
        <v>3954</v>
      </c>
      <c r="BF1895" s="94" t="s">
        <v>3955</v>
      </c>
      <c r="BG1895" s="94" t="s">
        <v>3954</v>
      </c>
      <c r="BH1895" s="94" t="s">
        <v>3955</v>
      </c>
      <c r="BI1895" s="94" t="str">
        <f t="shared" si="1303"/>
        <v>RRE</v>
      </c>
    </row>
    <row r="1896" spans="56:61" hidden="1" x14ac:dyDescent="0.3">
      <c r="BD1896" t="str">
        <f t="shared" si="1302"/>
        <v>RREUNIT 3</v>
      </c>
      <c r="BE1896" s="94" t="s">
        <v>3917</v>
      </c>
      <c r="BF1896" s="94" t="s">
        <v>2706</v>
      </c>
      <c r="BG1896" s="94" t="s">
        <v>3917</v>
      </c>
      <c r="BH1896" s="94" t="s">
        <v>2706</v>
      </c>
      <c r="BI1896" s="94" t="str">
        <f t="shared" si="1303"/>
        <v>RRE</v>
      </c>
    </row>
    <row r="1897" spans="56:61" hidden="1" x14ac:dyDescent="0.3">
      <c r="BD1897" t="str">
        <f t="shared" si="1302"/>
        <v>RREUNIT 4, BRITANNIA</v>
      </c>
      <c r="BE1897" s="94" t="s">
        <v>3901</v>
      </c>
      <c r="BF1897" s="94" t="s">
        <v>3902</v>
      </c>
      <c r="BG1897" s="94" t="s">
        <v>3901</v>
      </c>
      <c r="BH1897" s="94" t="s">
        <v>3902</v>
      </c>
      <c r="BI1897" s="94" t="str">
        <f t="shared" si="1303"/>
        <v>RRE</v>
      </c>
    </row>
    <row r="1898" spans="56:61" hidden="1" x14ac:dyDescent="0.3">
      <c r="BD1898" t="str">
        <f t="shared" si="1302"/>
        <v>RREUNITS 5 AND 6 ASHFIELDS</v>
      </c>
      <c r="BE1898" s="94" t="s">
        <v>3915</v>
      </c>
      <c r="BF1898" s="94" t="s">
        <v>3916</v>
      </c>
      <c r="BG1898" s="94" t="s">
        <v>3915</v>
      </c>
      <c r="BH1898" s="94" t="s">
        <v>3916</v>
      </c>
      <c r="BI1898" s="94" t="str">
        <f t="shared" si="1303"/>
        <v>RRE</v>
      </c>
    </row>
    <row r="1899" spans="56:61" hidden="1" x14ac:dyDescent="0.3">
      <c r="BD1899" t="str">
        <f t="shared" si="1302"/>
        <v>RREVISION HOMES 1B</v>
      </c>
      <c r="BE1899" s="94" t="s">
        <v>3946</v>
      </c>
      <c r="BF1899" s="94" t="s">
        <v>3947</v>
      </c>
      <c r="BG1899" s="94" t="s">
        <v>3946</v>
      </c>
      <c r="BH1899" s="94" t="s">
        <v>3947</v>
      </c>
      <c r="BI1899" s="94" t="str">
        <f t="shared" si="1303"/>
        <v>RRE</v>
      </c>
    </row>
    <row r="1900" spans="56:61" hidden="1" x14ac:dyDescent="0.3">
      <c r="BD1900" t="str">
        <f t="shared" si="1302"/>
        <v>RREVISION HOMES 1C</v>
      </c>
      <c r="BE1900" s="94" t="s">
        <v>3944</v>
      </c>
      <c r="BF1900" s="94" t="s">
        <v>3945</v>
      </c>
      <c r="BG1900" s="94" t="s">
        <v>3944</v>
      </c>
      <c r="BH1900" s="94" t="s">
        <v>3945</v>
      </c>
      <c r="BI1900" s="94" t="str">
        <f t="shared" si="1303"/>
        <v>RRE</v>
      </c>
    </row>
    <row r="1901" spans="56:61" hidden="1" x14ac:dyDescent="0.3">
      <c r="BD1901" t="str">
        <f t="shared" si="1302"/>
        <v>RREWEST BANK - WELLINGTON</v>
      </c>
      <c r="BE1901" s="94" t="s">
        <v>3883</v>
      </c>
      <c r="BF1901" s="94" t="s">
        <v>3884</v>
      </c>
      <c r="BG1901" s="94" t="s">
        <v>3883</v>
      </c>
      <c r="BH1901" s="94" t="s">
        <v>3884</v>
      </c>
      <c r="BI1901" s="94" t="str">
        <f t="shared" si="1303"/>
        <v>RRE</v>
      </c>
    </row>
    <row r="1902" spans="56:61" hidden="1" x14ac:dyDescent="0.3">
      <c r="BD1902" t="str">
        <f t="shared" si="1302"/>
        <v>RREWEST BANK - WELLINGTON</v>
      </c>
      <c r="BE1902" s="94" t="s">
        <v>3925</v>
      </c>
      <c r="BF1902" s="94" t="s">
        <v>3884</v>
      </c>
      <c r="BG1902" s="94" t="s">
        <v>3925</v>
      </c>
      <c r="BH1902" s="94" t="s">
        <v>3884</v>
      </c>
      <c r="BI1902" s="94" t="str">
        <f t="shared" si="1303"/>
        <v>RRE</v>
      </c>
    </row>
    <row r="1903" spans="56:61" hidden="1" x14ac:dyDescent="0.3">
      <c r="BD1903" t="str">
        <f t="shared" si="1302"/>
        <v>RREWHITCHURCH HOSPITAL</v>
      </c>
      <c r="BE1903" s="94" t="s">
        <v>3927</v>
      </c>
      <c r="BF1903" s="94" t="s">
        <v>3928</v>
      </c>
      <c r="BG1903" s="94" t="s">
        <v>3927</v>
      </c>
      <c r="BH1903" s="94" t="s">
        <v>3928</v>
      </c>
      <c r="BI1903" s="94" t="str">
        <f t="shared" si="1303"/>
        <v>RRE</v>
      </c>
    </row>
    <row r="1904" spans="56:61" hidden="1" x14ac:dyDescent="0.3">
      <c r="BD1904" t="str">
        <f t="shared" si="1302"/>
        <v>RREWHITTINGTON BARRACKS</v>
      </c>
      <c r="BE1904" s="94" t="s">
        <v>3913</v>
      </c>
      <c r="BF1904" s="94" t="s">
        <v>3914</v>
      </c>
      <c r="BG1904" s="94" t="s">
        <v>3913</v>
      </c>
      <c r="BH1904" s="94" t="s">
        <v>3914</v>
      </c>
      <c r="BI1904" s="94" t="str">
        <f t="shared" si="1303"/>
        <v>RRE</v>
      </c>
    </row>
    <row r="1905" spans="56:61" hidden="1" x14ac:dyDescent="0.3">
      <c r="BD1905" t="str">
        <f t="shared" si="1302"/>
        <v>RREYOCKLETON GRANGE</v>
      </c>
      <c r="BE1905" s="94" t="s">
        <v>3918</v>
      </c>
      <c r="BF1905" s="94" t="s">
        <v>3919</v>
      </c>
      <c r="BG1905" s="94" t="s">
        <v>3918</v>
      </c>
      <c r="BH1905" s="94" t="s">
        <v>3919</v>
      </c>
      <c r="BI1905" s="94" t="str">
        <f t="shared" si="1303"/>
        <v>RRE</v>
      </c>
    </row>
    <row r="1906" spans="56:61" hidden="1" x14ac:dyDescent="0.3">
      <c r="BD1906" t="str">
        <f t="shared" si="1302"/>
        <v>RRFASTLEY HOSPITAL - RRF05</v>
      </c>
      <c r="BE1906" s="94" t="s">
        <v>7979</v>
      </c>
      <c r="BF1906" s="94" t="s">
        <v>9385</v>
      </c>
      <c r="BG1906" s="94" t="s">
        <v>7979</v>
      </c>
      <c r="BH1906" s="94" t="s">
        <v>9385</v>
      </c>
      <c r="BI1906" s="94" t="str">
        <f t="shared" si="1303"/>
        <v>RRF</v>
      </c>
    </row>
    <row r="1907" spans="56:61" hidden="1" x14ac:dyDescent="0.3">
      <c r="BD1907" t="str">
        <f t="shared" ref="BD1907:BD1973" si="1304">CONCATENATE(LEFT(BE1907, 3),BF1907)</f>
        <v>RRFBILLINGE HOSPITAL - RRF06</v>
      </c>
      <c r="BE1907" s="94" t="s">
        <v>7980</v>
      </c>
      <c r="BF1907" s="94" t="s">
        <v>9386</v>
      </c>
      <c r="BG1907" s="94" t="s">
        <v>7980</v>
      </c>
      <c r="BH1907" s="94" t="s">
        <v>9386</v>
      </c>
      <c r="BI1907" s="94" t="str">
        <f t="shared" ref="BI1907:BI1973" si="1305">LEFT(BG1907,3)</f>
        <v>RRF</v>
      </c>
    </row>
    <row r="1908" spans="56:61" hidden="1" x14ac:dyDescent="0.3">
      <c r="BD1908" t="str">
        <f t="shared" si="1304"/>
        <v>RRFHIGH STREET MEDICAL CENTRE - RRF56</v>
      </c>
      <c r="BE1908" s="94" t="s">
        <v>7981</v>
      </c>
      <c r="BF1908" s="94" t="s">
        <v>9387</v>
      </c>
      <c r="BG1908" s="94" t="s">
        <v>7981</v>
      </c>
      <c r="BH1908" s="94" t="s">
        <v>9387</v>
      </c>
      <c r="BI1908" s="94" t="str">
        <f t="shared" si="1305"/>
        <v>RRF</v>
      </c>
    </row>
    <row r="1909" spans="56:61" hidden="1" x14ac:dyDescent="0.3">
      <c r="BD1909" t="str">
        <f t="shared" si="1304"/>
        <v>RRFLEIGH INFIRMARY - RRF01</v>
      </c>
      <c r="BE1909" s="94" t="s">
        <v>7982</v>
      </c>
      <c r="BF1909" s="94" t="s">
        <v>9388</v>
      </c>
      <c r="BG1909" s="94" t="s">
        <v>7982</v>
      </c>
      <c r="BH1909" s="94" t="s">
        <v>9388</v>
      </c>
      <c r="BI1909" s="94" t="str">
        <f t="shared" si="1305"/>
        <v>RRF</v>
      </c>
    </row>
    <row r="1910" spans="56:61" hidden="1" x14ac:dyDescent="0.3">
      <c r="BD1910" t="str">
        <f t="shared" si="1304"/>
        <v>RRFROYAL ALBERT EDWARD INFIRMARY - RRF02</v>
      </c>
      <c r="BE1910" s="94" t="s">
        <v>7983</v>
      </c>
      <c r="BF1910" s="94" t="s">
        <v>9389</v>
      </c>
      <c r="BG1910" s="94" t="s">
        <v>7983</v>
      </c>
      <c r="BH1910" s="94" t="s">
        <v>9389</v>
      </c>
      <c r="BI1910" s="94" t="str">
        <f t="shared" si="1305"/>
        <v>RRF</v>
      </c>
    </row>
    <row r="1911" spans="56:61" hidden="1" x14ac:dyDescent="0.3">
      <c r="BD1911" t="str">
        <f t="shared" si="1304"/>
        <v>RRFTHOMAS LINACRE OUTPATIENT CENTRE - RRF54</v>
      </c>
      <c r="BE1911" s="94" t="s">
        <v>7984</v>
      </c>
      <c r="BF1911" s="94" t="s">
        <v>9390</v>
      </c>
      <c r="BG1911" s="94" t="s">
        <v>7984</v>
      </c>
      <c r="BH1911" s="94" t="s">
        <v>9390</v>
      </c>
      <c r="BI1911" s="94" t="str">
        <f t="shared" si="1305"/>
        <v>RRF</v>
      </c>
    </row>
    <row r="1912" spans="56:61" hidden="1" x14ac:dyDescent="0.3">
      <c r="BD1912" t="str">
        <f t="shared" si="1304"/>
        <v>RRFWHELLEY HOSPITAL - RRF04</v>
      </c>
      <c r="BE1912" s="94" t="s">
        <v>7985</v>
      </c>
      <c r="BF1912" s="94" t="s">
        <v>9391</v>
      </c>
      <c r="BG1912" s="94" t="s">
        <v>7985</v>
      </c>
      <c r="BH1912" s="94" t="s">
        <v>9391</v>
      </c>
      <c r="BI1912" s="94" t="str">
        <f t="shared" si="1305"/>
        <v>RRF</v>
      </c>
    </row>
    <row r="1913" spans="56:61" hidden="1" x14ac:dyDescent="0.3">
      <c r="BD1913" t="str">
        <f t="shared" si="1304"/>
        <v>RRFWRIGHTINGTON HOSPITAL - RRF53</v>
      </c>
      <c r="BE1913" s="94" t="s">
        <v>7986</v>
      </c>
      <c r="BF1913" s="94" t="s">
        <v>9392</v>
      </c>
      <c r="BG1913" s="94" t="s">
        <v>7986</v>
      </c>
      <c r="BH1913" s="94" t="s">
        <v>9392</v>
      </c>
      <c r="BI1913" s="94" t="str">
        <f t="shared" si="1305"/>
        <v>RRF</v>
      </c>
    </row>
    <row r="1914" spans="56:61" hidden="1" x14ac:dyDescent="0.3">
      <c r="BD1914" t="str">
        <f t="shared" si="1304"/>
        <v>RRJROYAL ORTHOPAEDIC HOSPITAL - RRJ05</v>
      </c>
      <c r="BE1914" s="94" t="s">
        <v>7987</v>
      </c>
      <c r="BF1914" s="94" t="s">
        <v>9393</v>
      </c>
      <c r="BG1914" s="94" t="s">
        <v>7987</v>
      </c>
      <c r="BH1914" s="94" t="s">
        <v>9393</v>
      </c>
      <c r="BI1914" s="94" t="str">
        <f t="shared" si="1305"/>
        <v>RRJ</v>
      </c>
    </row>
    <row r="1915" spans="56:61" hidden="1" x14ac:dyDescent="0.3">
      <c r="BD1915" t="str">
        <f t="shared" si="1304"/>
        <v>RRKASHFURLONG MEDICAL CENTRE</v>
      </c>
      <c r="BE1915" s="94" t="s">
        <v>8709</v>
      </c>
      <c r="BF1915" s="94" t="s">
        <v>8710</v>
      </c>
      <c r="BG1915" s="94" t="s">
        <v>8709</v>
      </c>
      <c r="BH1915" s="94" t="s">
        <v>8710</v>
      </c>
      <c r="BI1915" s="94" t="str">
        <f t="shared" si="1305"/>
        <v>RRK</v>
      </c>
    </row>
    <row r="1916" spans="56:61" hidden="1" x14ac:dyDescent="0.3">
      <c r="BD1916" t="str">
        <f t="shared" si="1304"/>
        <v>RRKGOOD HOPE HOSPITAL</v>
      </c>
      <c r="BE1916" s="94" t="s">
        <v>10386</v>
      </c>
      <c r="BF1916" s="94" t="s">
        <v>1620</v>
      </c>
      <c r="BG1916" s="94" t="s">
        <v>10386</v>
      </c>
      <c r="BH1916" s="94" t="s">
        <v>1620</v>
      </c>
      <c r="BI1916" s="94" t="str">
        <f t="shared" si="1305"/>
        <v>RRK</v>
      </c>
    </row>
    <row r="1917" spans="56:61" hidden="1" x14ac:dyDescent="0.3">
      <c r="BD1917" t="str">
        <f t="shared" si="1304"/>
        <v>RRKGREEN RIDGE SURGERY</v>
      </c>
      <c r="BE1917" s="94" t="s">
        <v>8711</v>
      </c>
      <c r="BF1917" s="94" t="s">
        <v>8712</v>
      </c>
      <c r="BG1917" s="94" t="s">
        <v>8711</v>
      </c>
      <c r="BH1917" s="94" t="s">
        <v>8712</v>
      </c>
      <c r="BI1917" s="94" t="str">
        <f t="shared" si="1305"/>
        <v>RRK</v>
      </c>
    </row>
    <row r="1918" spans="56:61" hidden="1" x14ac:dyDescent="0.3">
      <c r="BD1918" t="str">
        <f t="shared" si="1304"/>
        <v>RRKHEARTLANDS HOSPITAL</v>
      </c>
      <c r="BE1918" s="94" t="s">
        <v>10387</v>
      </c>
      <c r="BF1918" s="94" t="s">
        <v>10388</v>
      </c>
      <c r="BG1918" s="94" t="s">
        <v>10387</v>
      </c>
      <c r="BH1918" s="94" t="s">
        <v>10388</v>
      </c>
      <c r="BI1918" s="94" t="str">
        <f t="shared" si="1305"/>
        <v>RRK</v>
      </c>
    </row>
    <row r="1919" spans="56:61" hidden="1" x14ac:dyDescent="0.3">
      <c r="BD1919" t="str">
        <f t="shared" si="1304"/>
        <v>RRKQUEEN ELIZABETH HOSPITAL - RRK02</v>
      </c>
      <c r="BE1919" s="94" t="s">
        <v>7988</v>
      </c>
      <c r="BF1919" s="94" t="s">
        <v>9394</v>
      </c>
      <c r="BG1919" s="94" t="s">
        <v>7988</v>
      </c>
      <c r="BH1919" s="94" t="s">
        <v>9394</v>
      </c>
      <c r="BI1919" s="94" t="str">
        <f t="shared" si="1305"/>
        <v>RRK</v>
      </c>
    </row>
    <row r="1920" spans="56:61" ht="12.75" hidden="1" customHeight="1" x14ac:dyDescent="0.3">
      <c r="BD1920" t="str">
        <f t="shared" si="1304"/>
        <v>RRKQUEEN ELIZABETH HOSPITAL BIRMINGHAM - RRK15</v>
      </c>
      <c r="BE1920" s="94" t="s">
        <v>7989</v>
      </c>
      <c r="BF1920" s="94" t="s">
        <v>9395</v>
      </c>
      <c r="BG1920" s="94" t="s">
        <v>7989</v>
      </c>
      <c r="BH1920" s="94" t="s">
        <v>9395</v>
      </c>
      <c r="BI1920" s="94" t="str">
        <f t="shared" si="1305"/>
        <v>RRK</v>
      </c>
    </row>
    <row r="1921" spans="56:61" hidden="1" x14ac:dyDescent="0.3">
      <c r="BD1921" t="str">
        <f t="shared" si="1304"/>
        <v>RRKSELLY OAK HOSPITAL (ACUTE) - RRK03</v>
      </c>
      <c r="BE1921" s="94" t="s">
        <v>7990</v>
      </c>
      <c r="BF1921" s="94" t="s">
        <v>9396</v>
      </c>
      <c r="BG1921" s="94" t="s">
        <v>7990</v>
      </c>
      <c r="BH1921" s="94" t="s">
        <v>9396</v>
      </c>
      <c r="BI1921" s="94" t="str">
        <f t="shared" si="1305"/>
        <v>RRK</v>
      </c>
    </row>
    <row r="1922" spans="56:61" ht="12.75" hidden="1" customHeight="1" x14ac:dyDescent="0.3">
      <c r="BD1922" t="str">
        <f t="shared" si="1304"/>
        <v>RRKSOLIHULL HOSPITAL</v>
      </c>
      <c r="BE1922" s="94" t="s">
        <v>10389</v>
      </c>
      <c r="BF1922" s="94" t="s">
        <v>9772</v>
      </c>
      <c r="BG1922" s="94" t="s">
        <v>10389</v>
      </c>
      <c r="BH1922" s="94" t="s">
        <v>9772</v>
      </c>
      <c r="BI1922" s="94" t="str">
        <f t="shared" si="1305"/>
        <v>RRK</v>
      </c>
    </row>
    <row r="1923" spans="56:61" ht="12.75" hidden="1" customHeight="1" x14ac:dyDescent="0.3">
      <c r="BD1923" t="str">
        <f t="shared" si="1304"/>
        <v>RRPAHEADS</v>
      </c>
      <c r="BE1923" s="94" t="s">
        <v>3999</v>
      </c>
      <c r="BF1923" s="94" t="s">
        <v>4000</v>
      </c>
      <c r="BG1923" s="94" t="s">
        <v>3999</v>
      </c>
      <c r="BH1923" s="94" t="s">
        <v>4000</v>
      </c>
      <c r="BI1923" s="94" t="str">
        <f t="shared" si="1305"/>
        <v>RRP</v>
      </c>
    </row>
    <row r="1924" spans="56:61" hidden="1" x14ac:dyDescent="0.3">
      <c r="BD1924" t="str">
        <f t="shared" si="1304"/>
        <v>RRPBARNET GENERAL HOSPITAL</v>
      </c>
      <c r="BE1924" s="94" t="s">
        <v>3994</v>
      </c>
      <c r="BF1924" s="94" t="s">
        <v>8780</v>
      </c>
      <c r="BG1924" s="94" t="s">
        <v>3994</v>
      </c>
      <c r="BH1924" s="94" t="s">
        <v>8780</v>
      </c>
      <c r="BI1924" s="94" t="str">
        <f t="shared" si="1305"/>
        <v>RRP</v>
      </c>
    </row>
    <row r="1925" spans="56:61" ht="12.75" hidden="1" customHeight="1" x14ac:dyDescent="0.3">
      <c r="BD1925" t="str">
        <f t="shared" si="1304"/>
        <v>RRPCANNING CRESCENT</v>
      </c>
      <c r="BE1925" s="94" t="s">
        <v>4001</v>
      </c>
      <c r="BF1925" s="94" t="s">
        <v>4002</v>
      </c>
      <c r="BG1925" s="94" t="s">
        <v>4001</v>
      </c>
      <c r="BH1925" s="94" t="s">
        <v>4002</v>
      </c>
      <c r="BI1925" s="94" t="str">
        <f t="shared" si="1305"/>
        <v>RRP</v>
      </c>
    </row>
    <row r="1926" spans="56:61" hidden="1" x14ac:dyDescent="0.3">
      <c r="BD1926" t="str">
        <f t="shared" si="1304"/>
        <v>RRPCHASE FARM HOSPITAL</v>
      </c>
      <c r="BE1926" s="94" t="s">
        <v>4003</v>
      </c>
      <c r="BF1926" s="94" t="s">
        <v>4004</v>
      </c>
      <c r="BG1926" s="94" t="s">
        <v>4003</v>
      </c>
      <c r="BH1926" s="94" t="s">
        <v>4004</v>
      </c>
      <c r="BI1926" s="94" t="str">
        <f t="shared" si="1305"/>
        <v>RRP</v>
      </c>
    </row>
    <row r="1927" spans="56:61" hidden="1" x14ac:dyDescent="0.3">
      <c r="BD1927" t="str">
        <f t="shared" si="1304"/>
        <v>RRPCOLINDALE HOSPITAL</v>
      </c>
      <c r="BE1927" s="94" t="s">
        <v>4005</v>
      </c>
      <c r="BF1927" s="94" t="s">
        <v>4006</v>
      </c>
      <c r="BG1927" s="94" t="s">
        <v>4005</v>
      </c>
      <c r="BH1927" s="94" t="s">
        <v>4006</v>
      </c>
      <c r="BI1927" s="94" t="str">
        <f t="shared" si="1305"/>
        <v>RRP</v>
      </c>
    </row>
    <row r="1928" spans="56:61" hidden="1" x14ac:dyDescent="0.3">
      <c r="BD1928" t="str">
        <f t="shared" si="1304"/>
        <v>RRPECDAS</v>
      </c>
      <c r="BE1928" s="94" t="s">
        <v>4007</v>
      </c>
      <c r="BF1928" s="94" t="s">
        <v>4008</v>
      </c>
      <c r="BG1928" s="94" t="s">
        <v>4007</v>
      </c>
      <c r="BH1928" s="94" t="s">
        <v>4008</v>
      </c>
      <c r="BI1928" s="94" t="str">
        <f t="shared" si="1305"/>
        <v>RRP</v>
      </c>
    </row>
    <row r="1929" spans="56:61" hidden="1" x14ac:dyDescent="0.3">
      <c r="BD1929" t="str">
        <f t="shared" si="1304"/>
        <v>RRPEDGWARE COMMUNITY HOSPITAL</v>
      </c>
      <c r="BE1929" s="94" t="s">
        <v>4009</v>
      </c>
      <c r="BF1929" s="94" t="s">
        <v>4010</v>
      </c>
      <c r="BG1929" s="94" t="s">
        <v>4009</v>
      </c>
      <c r="BH1929" s="94" t="s">
        <v>4010</v>
      </c>
      <c r="BI1929" s="94" t="str">
        <f t="shared" si="1305"/>
        <v>RRP</v>
      </c>
    </row>
    <row r="1930" spans="56:61" hidden="1" x14ac:dyDescent="0.3">
      <c r="BD1930" t="str">
        <f t="shared" si="1304"/>
        <v>RRPEDMONTON COMMUNITY REHABILITATION UNIT</v>
      </c>
      <c r="BE1930" s="94" t="s">
        <v>4025</v>
      </c>
      <c r="BF1930" s="94" t="s">
        <v>4026</v>
      </c>
      <c r="BG1930" s="94" t="s">
        <v>4025</v>
      </c>
      <c r="BH1930" s="94" t="s">
        <v>4026</v>
      </c>
      <c r="BI1930" s="94" t="str">
        <f t="shared" si="1305"/>
        <v>RRP</v>
      </c>
    </row>
    <row r="1931" spans="56:61" hidden="1" x14ac:dyDescent="0.3">
      <c r="BD1931" t="str">
        <f t="shared" si="1304"/>
        <v>RRPEIS HARINGEY</v>
      </c>
      <c r="BE1931" s="94" t="s">
        <v>4031</v>
      </c>
      <c r="BF1931" s="94" t="s">
        <v>4032</v>
      </c>
      <c r="BG1931" s="94" t="s">
        <v>4031</v>
      </c>
      <c r="BH1931" s="94" t="s">
        <v>4032</v>
      </c>
      <c r="BI1931" s="94" t="str">
        <f t="shared" si="1305"/>
        <v>RRP</v>
      </c>
    </row>
    <row r="1932" spans="56:61" hidden="1" x14ac:dyDescent="0.3">
      <c r="BD1932" t="str">
        <f t="shared" si="1304"/>
        <v>RRPENFIELD MENTAL HEALTH</v>
      </c>
      <c r="BE1932" s="94" t="s">
        <v>3995</v>
      </c>
      <c r="BF1932" s="94" t="s">
        <v>3996</v>
      </c>
      <c r="BG1932" s="94" t="s">
        <v>3995</v>
      </c>
      <c r="BH1932" s="94" t="s">
        <v>3996</v>
      </c>
      <c r="BI1932" s="94" t="str">
        <f t="shared" si="1305"/>
        <v>RRP</v>
      </c>
    </row>
    <row r="1933" spans="56:61" ht="15" hidden="1" customHeight="1" x14ac:dyDescent="0.3">
      <c r="BD1933" t="str">
        <f t="shared" si="1304"/>
        <v>RRPFINCHLEY MEMORIAL HOSPITAL</v>
      </c>
      <c r="BE1933" s="94" t="s">
        <v>4011</v>
      </c>
      <c r="BF1933" s="94" t="s">
        <v>4012</v>
      </c>
      <c r="BG1933" s="94" t="s">
        <v>4011</v>
      </c>
      <c r="BH1933" s="94" t="s">
        <v>4012</v>
      </c>
      <c r="BI1933" s="94" t="str">
        <f t="shared" si="1305"/>
        <v>RRP</v>
      </c>
    </row>
    <row r="1934" spans="56:61" hidden="1" x14ac:dyDescent="0.3">
      <c r="BD1934" t="str">
        <f t="shared" si="1304"/>
        <v>RRPFTAC</v>
      </c>
      <c r="BE1934" s="94" t="s">
        <v>4027</v>
      </c>
      <c r="BF1934" s="94" t="s">
        <v>4028</v>
      </c>
      <c r="BG1934" s="94" t="s">
        <v>4027</v>
      </c>
      <c r="BH1934" s="94" t="s">
        <v>4028</v>
      </c>
      <c r="BI1934" s="94" t="str">
        <f t="shared" si="1305"/>
        <v>RRP</v>
      </c>
    </row>
    <row r="1935" spans="56:61" ht="15" hidden="1" customHeight="1" x14ac:dyDescent="0.3">
      <c r="BD1935" t="str">
        <f t="shared" si="1304"/>
        <v>RRPHARINGEY MENTAL HEALTH</v>
      </c>
      <c r="BE1935" s="94" t="s">
        <v>3997</v>
      </c>
      <c r="BF1935" s="94" t="s">
        <v>3998</v>
      </c>
      <c r="BG1935" s="94" t="s">
        <v>3997</v>
      </c>
      <c r="BH1935" s="94" t="s">
        <v>3998</v>
      </c>
      <c r="BI1935" s="94" t="str">
        <f t="shared" si="1305"/>
        <v>RRP</v>
      </c>
    </row>
    <row r="1936" spans="56:61" hidden="1" x14ac:dyDescent="0.3">
      <c r="BD1936" t="str">
        <f t="shared" si="1304"/>
        <v>RRPHAWTHORN UNIT</v>
      </c>
      <c r="BE1936" s="94" t="s">
        <v>4029</v>
      </c>
      <c r="BF1936" s="94" t="s">
        <v>4030</v>
      </c>
      <c r="BG1936" s="94" t="s">
        <v>4029</v>
      </c>
      <c r="BH1936" s="94" t="s">
        <v>4030</v>
      </c>
      <c r="BI1936" s="94" t="str">
        <f t="shared" si="1305"/>
        <v>RRP</v>
      </c>
    </row>
    <row r="1937" spans="56:61" ht="12.75" hidden="1" customHeight="1" x14ac:dyDescent="0.3">
      <c r="BD1937" t="str">
        <f t="shared" si="1304"/>
        <v>RRPISLINGTON CANONBURY COMMUNITY MENTAL HEALTH</v>
      </c>
      <c r="BE1937" s="94" t="s">
        <v>4013</v>
      </c>
      <c r="BF1937" s="94" t="s">
        <v>4014</v>
      </c>
      <c r="BG1937" s="94" t="s">
        <v>4013</v>
      </c>
      <c r="BH1937" s="94" t="s">
        <v>4014</v>
      </c>
      <c r="BI1937" s="94" t="str">
        <f t="shared" si="1305"/>
        <v>RRP</v>
      </c>
    </row>
    <row r="1938" spans="56:61" hidden="1" x14ac:dyDescent="0.3">
      <c r="BD1938" t="str">
        <f t="shared" si="1304"/>
        <v>RRPMIDAS</v>
      </c>
      <c r="BE1938" s="94" t="s">
        <v>4015</v>
      </c>
      <c r="BF1938" s="94" t="s">
        <v>4016</v>
      </c>
      <c r="BG1938" s="94" t="s">
        <v>4015</v>
      </c>
      <c r="BH1938" s="94" t="s">
        <v>4016</v>
      </c>
      <c r="BI1938" s="94" t="str">
        <f t="shared" si="1305"/>
        <v>RRP</v>
      </c>
    </row>
    <row r="1939" spans="56:61" ht="12.75" hidden="1" customHeight="1" x14ac:dyDescent="0.3">
      <c r="BD1939" t="str">
        <f t="shared" si="1304"/>
        <v>RRPROYAL NATIONAL ORTHOPAEDIC HOSPITAL</v>
      </c>
      <c r="BE1939" s="94" t="s">
        <v>4017</v>
      </c>
      <c r="BF1939" s="94" t="s">
        <v>4018</v>
      </c>
      <c r="BG1939" s="94" t="s">
        <v>4017</v>
      </c>
      <c r="BH1939" s="94" t="s">
        <v>4018</v>
      </c>
      <c r="BI1939" s="94" t="str">
        <f t="shared" si="1305"/>
        <v>RRP</v>
      </c>
    </row>
    <row r="1940" spans="56:61" hidden="1" x14ac:dyDescent="0.3">
      <c r="BD1940" t="str">
        <f t="shared" si="1304"/>
        <v>RRPSAFE</v>
      </c>
      <c r="BE1940" s="94" t="s">
        <v>4023</v>
      </c>
      <c r="BF1940" s="94" t="s">
        <v>4024</v>
      </c>
      <c r="BG1940" s="94" t="s">
        <v>4023</v>
      </c>
      <c r="BH1940" s="94" t="s">
        <v>4024</v>
      </c>
      <c r="BI1940" s="94" t="str">
        <f t="shared" si="1305"/>
        <v>RRP</v>
      </c>
    </row>
    <row r="1941" spans="56:61" hidden="1" x14ac:dyDescent="0.3">
      <c r="BD1941" t="str">
        <f t="shared" si="1304"/>
        <v>RRPST ANN'S HOSPITAL</v>
      </c>
      <c r="BE1941" s="94" t="s">
        <v>4019</v>
      </c>
      <c r="BF1941" s="94" t="s">
        <v>2853</v>
      </c>
      <c r="BG1941" s="94" t="s">
        <v>4019</v>
      </c>
      <c r="BH1941" s="94" t="s">
        <v>2853</v>
      </c>
      <c r="BI1941" s="94" t="str">
        <f t="shared" si="1305"/>
        <v>RRP</v>
      </c>
    </row>
    <row r="1942" spans="56:61" hidden="1" x14ac:dyDescent="0.3">
      <c r="BD1942" t="str">
        <f t="shared" si="1304"/>
        <v>RRPST MICHAEL'S HOSPITAL</v>
      </c>
      <c r="BE1942" s="94" t="s">
        <v>4020</v>
      </c>
      <c r="BF1942" s="94" t="s">
        <v>2626</v>
      </c>
      <c r="BG1942" s="94" t="s">
        <v>4020</v>
      </c>
      <c r="BH1942" s="94" t="s">
        <v>2626</v>
      </c>
      <c r="BI1942" s="94" t="str">
        <f t="shared" si="1305"/>
        <v>RRP</v>
      </c>
    </row>
    <row r="1943" spans="56:61" hidden="1" x14ac:dyDescent="0.3">
      <c r="BD1943" t="str">
        <f t="shared" si="1304"/>
        <v>RRPTULIP (AOT)</v>
      </c>
      <c r="BE1943" s="94" t="s">
        <v>4021</v>
      </c>
      <c r="BF1943" s="94" t="s">
        <v>4022</v>
      </c>
      <c r="BG1943" s="94" t="s">
        <v>4021</v>
      </c>
      <c r="BH1943" s="94" t="s">
        <v>4022</v>
      </c>
      <c r="BI1943" s="94" t="str">
        <f t="shared" si="1305"/>
        <v>RRP</v>
      </c>
    </row>
    <row r="1944" spans="56:61" hidden="1" x14ac:dyDescent="0.3">
      <c r="BD1944" t="str">
        <f t="shared" si="1304"/>
        <v>RRVHOSPITAL FOR TROPICAL DISEASES - RRVRH</v>
      </c>
      <c r="BE1944" s="94" t="s">
        <v>7991</v>
      </c>
      <c r="BF1944" s="94" t="s">
        <v>9397</v>
      </c>
      <c r="BG1944" s="94" t="s">
        <v>7991</v>
      </c>
      <c r="BH1944" s="94" t="s">
        <v>9397</v>
      </c>
      <c r="BI1944" s="94" t="str">
        <f t="shared" si="1305"/>
        <v>RRV</v>
      </c>
    </row>
    <row r="1945" spans="56:61" hidden="1" x14ac:dyDescent="0.3">
      <c r="BD1945" t="str">
        <f t="shared" si="1304"/>
        <v>RRVNAT HOSP FOR NEURLGY &amp; NEUROSC. CHALFONT</v>
      </c>
      <c r="BE1945" s="94" t="s">
        <v>8713</v>
      </c>
      <c r="BF1945" s="94" t="s">
        <v>8714</v>
      </c>
      <c r="BG1945" s="94" t="s">
        <v>8713</v>
      </c>
      <c r="BH1945" s="94" t="s">
        <v>8714</v>
      </c>
      <c r="BI1945" s="94" t="str">
        <f t="shared" si="1305"/>
        <v>RRV</v>
      </c>
    </row>
    <row r="1946" spans="56:61" hidden="1" x14ac:dyDescent="0.3">
      <c r="BD1946" t="str">
        <f t="shared" si="1304"/>
        <v>RRVNATIONAL HOSPITAL FOR NEUROLOGY AND NEUROSURGERY, QUEEN SQUARE - RRVNQ</v>
      </c>
      <c r="BE1946" s="94" t="s">
        <v>7992</v>
      </c>
      <c r="BF1946" s="94" t="s">
        <v>9398</v>
      </c>
      <c r="BG1946" s="94" t="s">
        <v>7992</v>
      </c>
      <c r="BH1946" s="94" t="s">
        <v>9398</v>
      </c>
      <c r="BI1946" s="94" t="str">
        <f t="shared" si="1305"/>
        <v>RRV</v>
      </c>
    </row>
    <row r="1947" spans="56:61" hidden="1" x14ac:dyDescent="0.3">
      <c r="BD1947" t="str">
        <f t="shared" si="1304"/>
        <v>RRVROYAL NATIONAL THROAT, NOSE &amp; EAR HOSPITAL - RRVRN</v>
      </c>
      <c r="BE1947" s="94" t="s">
        <v>7993</v>
      </c>
      <c r="BF1947" s="94" t="s">
        <v>9399</v>
      </c>
      <c r="BG1947" s="94" t="s">
        <v>7993</v>
      </c>
      <c r="BH1947" s="94" t="s">
        <v>9399</v>
      </c>
      <c r="BI1947" s="94" t="str">
        <f t="shared" si="1305"/>
        <v>RRV</v>
      </c>
    </row>
    <row r="1948" spans="56:61" hidden="1" x14ac:dyDescent="0.3">
      <c r="BD1948" t="str">
        <f t="shared" si="1304"/>
        <v>RRVTHE EASTMAN DENTAL HOSPITAL - RRVE1</v>
      </c>
      <c r="BE1948" s="94" t="s">
        <v>7994</v>
      </c>
      <c r="BF1948" s="94" t="s">
        <v>9400</v>
      </c>
      <c r="BG1948" s="94" t="s">
        <v>7994</v>
      </c>
      <c r="BH1948" s="94" t="s">
        <v>9400</v>
      </c>
      <c r="BI1948" s="94" t="str">
        <f t="shared" si="1305"/>
        <v>RRV</v>
      </c>
    </row>
    <row r="1949" spans="56:61" hidden="1" x14ac:dyDescent="0.3">
      <c r="BD1949" t="str">
        <f t="shared" si="1304"/>
        <v>RRVTHE HEART HOSPITAL - RRV30</v>
      </c>
      <c r="BE1949" s="94" t="s">
        <v>7995</v>
      </c>
      <c r="BF1949" s="94" t="s">
        <v>9401</v>
      </c>
      <c r="BG1949" s="94" t="s">
        <v>7995</v>
      </c>
      <c r="BH1949" s="94" t="s">
        <v>9401</v>
      </c>
      <c r="BI1949" s="94" t="str">
        <f t="shared" si="1305"/>
        <v>RRV</v>
      </c>
    </row>
    <row r="1950" spans="56:61" hidden="1" x14ac:dyDescent="0.3">
      <c r="BD1950" t="str">
        <f t="shared" si="1304"/>
        <v>RRVTHE ROYAL LONDON HOSPITAL FOR INTEGRATED MEDICINE - RRV60</v>
      </c>
      <c r="BE1950" s="94" t="s">
        <v>7996</v>
      </c>
      <c r="BF1950" s="94" t="s">
        <v>9402</v>
      </c>
      <c r="BG1950" s="94" t="s">
        <v>7996</v>
      </c>
      <c r="BH1950" s="94" t="s">
        <v>9402</v>
      </c>
      <c r="BI1950" s="94" t="str">
        <f t="shared" si="1305"/>
        <v>RRV</v>
      </c>
    </row>
    <row r="1951" spans="56:61" hidden="1" x14ac:dyDescent="0.3">
      <c r="BD1951" t="str">
        <f t="shared" si="1304"/>
        <v>RRVUCH MACMILLAN CANCER CENTRE</v>
      </c>
      <c r="BE1951" s="94" t="s">
        <v>8715</v>
      </c>
      <c r="BF1951" s="94" t="s">
        <v>8716</v>
      </c>
      <c r="BG1951" s="94" t="s">
        <v>8715</v>
      </c>
      <c r="BH1951" s="94" t="s">
        <v>8716</v>
      </c>
      <c r="BI1951" s="94" t="str">
        <f t="shared" si="1305"/>
        <v>RRV</v>
      </c>
    </row>
    <row r="1952" spans="56:61" hidden="1" x14ac:dyDescent="0.3">
      <c r="BD1952" t="str">
        <f t="shared" si="1304"/>
        <v>RRVUCLH OUTREACH: ASHFORD AND ST PETER'S HOSPITAL - RRV99</v>
      </c>
      <c r="BE1952" s="94" t="s">
        <v>7997</v>
      </c>
      <c r="BF1952" s="94" t="s">
        <v>9403</v>
      </c>
      <c r="BG1952" s="94" t="s">
        <v>7997</v>
      </c>
      <c r="BH1952" s="94" t="s">
        <v>9403</v>
      </c>
      <c r="BI1952" s="94" t="str">
        <f t="shared" si="1305"/>
        <v>RRV</v>
      </c>
    </row>
    <row r="1953" spans="56:61" hidden="1" x14ac:dyDescent="0.3">
      <c r="BD1953" t="str">
        <f t="shared" si="1304"/>
        <v>RRVUCLH OUTREACH: ROYAL BERKSHIRE HOSPITAL - RRV97</v>
      </c>
      <c r="BE1953" s="94" t="s">
        <v>7998</v>
      </c>
      <c r="BF1953" s="94" t="s">
        <v>9404</v>
      </c>
      <c r="BG1953" s="94" t="s">
        <v>7998</v>
      </c>
      <c r="BH1953" s="94" t="s">
        <v>9404</v>
      </c>
      <c r="BI1953" s="94" t="str">
        <f t="shared" si="1305"/>
        <v>RRV</v>
      </c>
    </row>
    <row r="1954" spans="56:61" hidden="1" x14ac:dyDescent="0.3">
      <c r="BD1954" t="str">
        <f t="shared" si="1304"/>
        <v>RRVUCLH OUTREACH: THE MARGARET CENTRE - RRV98</v>
      </c>
      <c r="BE1954" s="94" t="s">
        <v>7999</v>
      </c>
      <c r="BF1954" s="94" t="s">
        <v>9405</v>
      </c>
      <c r="BG1954" s="94" t="s">
        <v>7999</v>
      </c>
      <c r="BH1954" s="94" t="s">
        <v>9405</v>
      </c>
      <c r="BI1954" s="94" t="str">
        <f t="shared" si="1305"/>
        <v>RRV</v>
      </c>
    </row>
    <row r="1955" spans="56:61" hidden="1" x14ac:dyDescent="0.3">
      <c r="BD1955" t="str">
        <f t="shared" si="1304"/>
        <v>RRVUCLH ROSENHEIM BUILDING</v>
      </c>
      <c r="BE1955" s="94" t="s">
        <v>8717</v>
      </c>
      <c r="BF1955" s="94" t="s">
        <v>8718</v>
      </c>
      <c r="BG1955" s="94" t="s">
        <v>8717</v>
      </c>
      <c r="BH1955" s="94" t="s">
        <v>8718</v>
      </c>
      <c r="BI1955" s="94" t="str">
        <f t="shared" si="1305"/>
        <v>RRV</v>
      </c>
    </row>
    <row r="1956" spans="56:61" hidden="1" x14ac:dyDescent="0.3">
      <c r="BD1956" t="str">
        <f t="shared" si="1304"/>
        <v>RRVUNIVERSITY COLLEGE HOSPITAL - RRV03</v>
      </c>
      <c r="BE1956" s="94" t="s">
        <v>8000</v>
      </c>
      <c r="BF1956" s="94" t="s">
        <v>9406</v>
      </c>
      <c r="BG1956" s="94" t="s">
        <v>8000</v>
      </c>
      <c r="BH1956" s="94" t="s">
        <v>9406</v>
      </c>
      <c r="BI1956" s="94" t="str">
        <f t="shared" si="1305"/>
        <v>RRV</v>
      </c>
    </row>
    <row r="1957" spans="56:61" hidden="1" x14ac:dyDescent="0.3">
      <c r="BD1957" t="str">
        <f t="shared" si="1304"/>
        <v>RRVUNIVERSITY COLLEGE HOSPITAL ELIZABETH GARRETT ANDERSON WING - RRV11</v>
      </c>
      <c r="BE1957" s="94" t="s">
        <v>8001</v>
      </c>
      <c r="BF1957" s="94" t="s">
        <v>9407</v>
      </c>
      <c r="BG1957" s="94" t="s">
        <v>8001</v>
      </c>
      <c r="BH1957" s="94" t="s">
        <v>9407</v>
      </c>
      <c r="BI1957" s="94" t="str">
        <f t="shared" si="1305"/>
        <v>RRV</v>
      </c>
    </row>
    <row r="1958" spans="56:61" hidden="1" x14ac:dyDescent="0.3">
      <c r="BD1958" t="str">
        <f t="shared" si="1304"/>
        <v>RT1ACER WARD, HINCHINGBROOKE HOSPITAL</v>
      </c>
      <c r="BE1958" s="94" t="s">
        <v>1683</v>
      </c>
      <c r="BF1958" s="94" t="s">
        <v>1684</v>
      </c>
      <c r="BG1958" s="94" t="s">
        <v>1683</v>
      </c>
      <c r="BH1958" s="94" t="s">
        <v>1684</v>
      </c>
      <c r="BI1958" s="94" t="str">
        <f t="shared" si="1305"/>
        <v>RT1</v>
      </c>
    </row>
    <row r="1959" spans="56:61" hidden="1" x14ac:dyDescent="0.3">
      <c r="BD1959" t="str">
        <f t="shared" si="1304"/>
        <v>RT1ADDENBROOKES HOSPITAL</v>
      </c>
      <c r="BE1959" s="94" t="s">
        <v>1687</v>
      </c>
      <c r="BF1959" s="94" t="s">
        <v>1688</v>
      </c>
      <c r="BG1959" s="94" t="s">
        <v>1687</v>
      </c>
      <c r="BH1959" s="94" t="s">
        <v>1688</v>
      </c>
      <c r="BI1959" s="94" t="str">
        <f t="shared" si="1305"/>
        <v>RT1</v>
      </c>
    </row>
    <row r="1960" spans="56:61" hidden="1" x14ac:dyDescent="0.3">
      <c r="BD1960" t="str">
        <f t="shared" si="1304"/>
        <v>RT1ADOLESCENT UNIT</v>
      </c>
      <c r="BE1960" s="94" t="s">
        <v>1695</v>
      </c>
      <c r="BF1960" s="94" t="s">
        <v>1696</v>
      </c>
      <c r="BG1960" s="94" t="s">
        <v>1695</v>
      </c>
      <c r="BH1960" s="94" t="s">
        <v>1696</v>
      </c>
      <c r="BI1960" s="94" t="str">
        <f t="shared" si="1305"/>
        <v>RT1</v>
      </c>
    </row>
    <row r="1961" spans="56:61" hidden="1" x14ac:dyDescent="0.3">
      <c r="BD1961" t="str">
        <f t="shared" si="1304"/>
        <v>RT1AMBERSIDE</v>
      </c>
      <c r="BE1961" s="94" t="s">
        <v>1671</v>
      </c>
      <c r="BF1961" s="94" t="s">
        <v>1672</v>
      </c>
      <c r="BG1961" s="94" t="s">
        <v>1671</v>
      </c>
      <c r="BH1961" s="94" t="s">
        <v>1672</v>
      </c>
      <c r="BI1961" s="94" t="str">
        <f t="shared" si="1305"/>
        <v>RT1</v>
      </c>
    </row>
    <row r="1962" spans="56:61" hidden="1" x14ac:dyDescent="0.3">
      <c r="BD1962" t="str">
        <f t="shared" si="1304"/>
        <v>RT1BRUDENELL COMMUNITY HOME</v>
      </c>
      <c r="BE1962" s="94" t="s">
        <v>1645</v>
      </c>
      <c r="BF1962" s="94" t="s">
        <v>1646</v>
      </c>
      <c r="BG1962" s="94" t="s">
        <v>1645</v>
      </c>
      <c r="BH1962" s="94" t="s">
        <v>1646</v>
      </c>
      <c r="BI1962" s="94" t="str">
        <f t="shared" si="1305"/>
        <v>RT1</v>
      </c>
    </row>
    <row r="1963" spans="56:61" hidden="1" x14ac:dyDescent="0.3">
      <c r="BD1963" t="str">
        <f t="shared" si="1304"/>
        <v>RT1CADS PETERBOROUGH</v>
      </c>
      <c r="BE1963" s="94" t="s">
        <v>1679</v>
      </c>
      <c r="BF1963" s="94" t="s">
        <v>1680</v>
      </c>
      <c r="BG1963" s="94" t="s">
        <v>1679</v>
      </c>
      <c r="BH1963" s="94" t="s">
        <v>1680</v>
      </c>
      <c r="BI1963" s="94" t="str">
        <f t="shared" si="1305"/>
        <v>RT1</v>
      </c>
    </row>
    <row r="1964" spans="56:61" hidden="1" x14ac:dyDescent="0.3">
      <c r="BD1964" t="str">
        <f t="shared" si="1304"/>
        <v>RT1CAMBRIDGE COMWISE CDS</v>
      </c>
      <c r="BE1964" s="94" t="s">
        <v>1637</v>
      </c>
      <c r="BF1964" s="94" t="s">
        <v>1638</v>
      </c>
      <c r="BG1964" s="94" t="s">
        <v>1637</v>
      </c>
      <c r="BH1964" s="94" t="s">
        <v>1638</v>
      </c>
      <c r="BI1964" s="94" t="str">
        <f t="shared" si="1305"/>
        <v>RT1</v>
      </c>
    </row>
    <row r="1965" spans="56:61" hidden="1" x14ac:dyDescent="0.3">
      <c r="BD1965" t="str">
        <f t="shared" si="1304"/>
        <v>RT1CAMBRIDGE DDS</v>
      </c>
      <c r="BE1965" s="94" t="s">
        <v>1689</v>
      </c>
      <c r="BF1965" s="94" t="s">
        <v>1690</v>
      </c>
      <c r="BG1965" s="94" t="s">
        <v>1689</v>
      </c>
      <c r="BH1965" s="94" t="s">
        <v>1690</v>
      </c>
      <c r="BI1965" s="94" t="str">
        <f t="shared" si="1305"/>
        <v>RT1</v>
      </c>
    </row>
    <row r="1966" spans="56:61" hidden="1" x14ac:dyDescent="0.3">
      <c r="BD1966" t="str">
        <f t="shared" si="1304"/>
        <v>RT1CAMBRIDGE LD</v>
      </c>
      <c r="BE1966" s="94" t="s">
        <v>1691</v>
      </c>
      <c r="BF1966" s="94" t="s">
        <v>1692</v>
      </c>
      <c r="BG1966" s="94" t="s">
        <v>1691</v>
      </c>
      <c r="BH1966" s="94" t="s">
        <v>1692</v>
      </c>
      <c r="BI1966" s="94" t="str">
        <f t="shared" si="1305"/>
        <v>RT1</v>
      </c>
    </row>
    <row r="1967" spans="56:61" hidden="1" x14ac:dyDescent="0.3">
      <c r="BD1967" t="str">
        <f t="shared" si="1304"/>
        <v>RT1CAMBRIDGE MARACIS CDS</v>
      </c>
      <c r="BE1967" s="94" t="s">
        <v>1641</v>
      </c>
      <c r="BF1967" s="94" t="s">
        <v>1642</v>
      </c>
      <c r="BG1967" s="94" t="s">
        <v>1641</v>
      </c>
      <c r="BH1967" s="94" t="s">
        <v>1642</v>
      </c>
      <c r="BI1967" s="94" t="str">
        <f t="shared" si="1305"/>
        <v>RT1</v>
      </c>
    </row>
    <row r="1968" spans="56:61" hidden="1" x14ac:dyDescent="0.3">
      <c r="BD1968" t="str">
        <f t="shared" si="1304"/>
        <v>RT1CAMBRIDGE OPMH</v>
      </c>
      <c r="BE1968" s="94" t="s">
        <v>1697</v>
      </c>
      <c r="BF1968" s="94" t="s">
        <v>1698</v>
      </c>
      <c r="BG1968" s="94" t="s">
        <v>1697</v>
      </c>
      <c r="BH1968" s="94" t="s">
        <v>1698</v>
      </c>
      <c r="BI1968" s="94" t="str">
        <f t="shared" si="1305"/>
        <v>RT1</v>
      </c>
    </row>
    <row r="1969" spans="56:61" hidden="1" x14ac:dyDescent="0.3">
      <c r="BD1969" t="str">
        <f t="shared" si="1304"/>
        <v>RT1CAMBRIDGESHIRE MST-CAN</v>
      </c>
      <c r="BE1969" s="94" t="s">
        <v>1746</v>
      </c>
      <c r="BF1969" s="94" t="s">
        <v>1747</v>
      </c>
      <c r="BG1969" s="94" t="s">
        <v>1746</v>
      </c>
      <c r="BH1969" s="94" t="s">
        <v>1747</v>
      </c>
      <c r="BI1969" s="94" t="str">
        <f t="shared" si="1305"/>
        <v>RT1</v>
      </c>
    </row>
    <row r="1970" spans="56:61" hidden="1" x14ac:dyDescent="0.3">
      <c r="BD1970" t="str">
        <f t="shared" si="1304"/>
        <v>RT1CAMEO</v>
      </c>
      <c r="BE1970" s="94" t="s">
        <v>1715</v>
      </c>
      <c r="BF1970" s="94" t="s">
        <v>1716</v>
      </c>
      <c r="BG1970" s="94" t="s">
        <v>1715</v>
      </c>
      <c r="BH1970" s="94" t="s">
        <v>1716</v>
      </c>
      <c r="BI1970" s="94" t="str">
        <f t="shared" si="1305"/>
        <v>RT1</v>
      </c>
    </row>
    <row r="1971" spans="56:61" hidden="1" x14ac:dyDescent="0.3">
      <c r="BD1971" t="str">
        <f t="shared" si="1304"/>
        <v>RT1COBWEBS</v>
      </c>
      <c r="BE1971" s="94" t="s">
        <v>1673</v>
      </c>
      <c r="BF1971" s="94" t="s">
        <v>1674</v>
      </c>
      <c r="BG1971" s="94" t="s">
        <v>1673</v>
      </c>
      <c r="BH1971" s="94" t="s">
        <v>1674</v>
      </c>
      <c r="BI1971" s="94" t="str">
        <f t="shared" si="1305"/>
        <v>RT1</v>
      </c>
    </row>
    <row r="1972" spans="56:61" hidden="1" x14ac:dyDescent="0.3">
      <c r="BD1972" t="str">
        <f t="shared" si="1304"/>
        <v>RT1COMMUNITY ALCOHOL AND DRUGS</v>
      </c>
      <c r="BE1972" s="94" t="s">
        <v>1655</v>
      </c>
      <c r="BF1972" s="94" t="s">
        <v>1656</v>
      </c>
      <c r="BG1972" s="94" t="s">
        <v>1655</v>
      </c>
      <c r="BH1972" s="94" t="s">
        <v>1656</v>
      </c>
      <c r="BI1972" s="94" t="str">
        <f t="shared" si="1305"/>
        <v>RT1</v>
      </c>
    </row>
    <row r="1973" spans="56:61" hidden="1" x14ac:dyDescent="0.3">
      <c r="BD1973" t="str">
        <f t="shared" si="1304"/>
        <v>RT1CPC1</v>
      </c>
      <c r="BE1973" s="94" t="s">
        <v>1748</v>
      </c>
      <c r="BF1973" s="94" t="s">
        <v>1749</v>
      </c>
      <c r="BG1973" s="94" t="s">
        <v>1748</v>
      </c>
      <c r="BH1973" s="94" t="s">
        <v>1749</v>
      </c>
      <c r="BI1973" s="94" t="str">
        <f t="shared" si="1305"/>
        <v>RT1</v>
      </c>
    </row>
    <row r="1974" spans="56:61" hidden="1" x14ac:dyDescent="0.3">
      <c r="BD1974" t="str">
        <f t="shared" ref="BD1974:BD2037" si="1306">CONCATENATE(LEFT(BE1974, 3),BF1974)</f>
        <v>RT1CROYLANDS</v>
      </c>
      <c r="BE1974" s="94" t="s">
        <v>1675</v>
      </c>
      <c r="BF1974" s="94" t="s">
        <v>1676</v>
      </c>
      <c r="BG1974" s="94" t="s">
        <v>1675</v>
      </c>
      <c r="BH1974" s="94" t="s">
        <v>1676</v>
      </c>
      <c r="BI1974" s="94" t="str">
        <f t="shared" ref="BI1974:BI2037" si="1307">LEFT(BG1974,3)</f>
        <v>RT1</v>
      </c>
    </row>
    <row r="1975" spans="56:61" hidden="1" x14ac:dyDescent="0.3">
      <c r="BD1975" t="str">
        <f t="shared" si="1306"/>
        <v>RT1DARWIN NURSERY, PROSPECT FARM</v>
      </c>
      <c r="BE1975" s="94" t="s">
        <v>1669</v>
      </c>
      <c r="BF1975" s="94" t="s">
        <v>1670</v>
      </c>
      <c r="BG1975" s="94" t="s">
        <v>1669</v>
      </c>
      <c r="BH1975" s="94" t="s">
        <v>1670</v>
      </c>
      <c r="BI1975" s="94" t="str">
        <f t="shared" si="1307"/>
        <v>RT1</v>
      </c>
    </row>
    <row r="1976" spans="56:61" hidden="1" x14ac:dyDescent="0.3">
      <c r="BD1976" t="str">
        <f t="shared" si="1306"/>
        <v>RT1DODDINGTON HOSPITAL</v>
      </c>
      <c r="BE1976" s="94" t="s">
        <v>1731</v>
      </c>
      <c r="BF1976" s="94" t="s">
        <v>1732</v>
      </c>
      <c r="BG1976" s="94" t="s">
        <v>1731</v>
      </c>
      <c r="BH1976" s="94" t="s">
        <v>1732</v>
      </c>
      <c r="BI1976" s="94" t="str">
        <f t="shared" si="1307"/>
        <v>RT1</v>
      </c>
    </row>
    <row r="1977" spans="56:61" hidden="1" x14ac:dyDescent="0.3">
      <c r="BD1977" t="str">
        <f t="shared" si="1306"/>
        <v>RT1E CAMBS AND FENLAND CDT</v>
      </c>
      <c r="BE1977" s="94" t="s">
        <v>1719</v>
      </c>
      <c r="BF1977" s="94" t="s">
        <v>1720</v>
      </c>
      <c r="BG1977" s="94" t="s">
        <v>1719</v>
      </c>
      <c r="BH1977" s="94" t="s">
        <v>1720</v>
      </c>
      <c r="BI1977" s="94" t="str">
        <f t="shared" si="1307"/>
        <v>RT1</v>
      </c>
    </row>
    <row r="1978" spans="56:61" hidden="1" x14ac:dyDescent="0.3">
      <c r="BD1978" t="str">
        <f t="shared" si="1306"/>
        <v>RT1E CAMBS AND FENLAND LD</v>
      </c>
      <c r="BE1978" s="94" t="s">
        <v>1721</v>
      </c>
      <c r="BF1978" s="94" t="s">
        <v>1722</v>
      </c>
      <c r="BG1978" s="94" t="s">
        <v>1721</v>
      </c>
      <c r="BH1978" s="94" t="s">
        <v>1722</v>
      </c>
      <c r="BI1978" s="94" t="str">
        <f t="shared" si="1307"/>
        <v>RT1</v>
      </c>
    </row>
    <row r="1979" spans="56:61" hidden="1" x14ac:dyDescent="0.3">
      <c r="BD1979" t="str">
        <f t="shared" si="1306"/>
        <v>RT1E CAMBS AND FENLAND OPMH</v>
      </c>
      <c r="BE1979" s="94" t="s">
        <v>1717</v>
      </c>
      <c r="BF1979" s="94" t="s">
        <v>1718</v>
      </c>
      <c r="BG1979" s="94" t="s">
        <v>1717</v>
      </c>
      <c r="BH1979" s="94" t="s">
        <v>1718</v>
      </c>
      <c r="BI1979" s="94" t="str">
        <f t="shared" si="1307"/>
        <v>RT1</v>
      </c>
    </row>
    <row r="1980" spans="56:61" hidden="1" x14ac:dyDescent="0.3">
      <c r="BD1980" t="str">
        <f t="shared" si="1306"/>
        <v>RT1EDWARD JENNER UNIT</v>
      </c>
      <c r="BE1980" s="94" t="s">
        <v>1659</v>
      </c>
      <c r="BF1980" s="94" t="s">
        <v>1660</v>
      </c>
      <c r="BG1980" s="94" t="s">
        <v>1659</v>
      </c>
      <c r="BH1980" s="94" t="s">
        <v>1660</v>
      </c>
      <c r="BI1980" s="94" t="str">
        <f t="shared" si="1307"/>
        <v>RT1</v>
      </c>
    </row>
    <row r="1981" spans="56:61" hidden="1" x14ac:dyDescent="0.3">
      <c r="BD1981" t="str">
        <f t="shared" si="1306"/>
        <v>RT1FENLAND AOT</v>
      </c>
      <c r="BE1981" s="94" t="s">
        <v>1744</v>
      </c>
      <c r="BF1981" s="94" t="s">
        <v>1745</v>
      </c>
      <c r="BG1981" s="94" t="s">
        <v>1744</v>
      </c>
      <c r="BH1981" s="94" t="s">
        <v>1745</v>
      </c>
      <c r="BI1981" s="94" t="str">
        <f t="shared" si="1307"/>
        <v>RT1</v>
      </c>
    </row>
    <row r="1982" spans="56:61" hidden="1" x14ac:dyDescent="0.3">
      <c r="BD1982" t="str">
        <f t="shared" si="1306"/>
        <v>RT1FULBOURN HOSPITAL</v>
      </c>
      <c r="BE1982" s="94" t="s">
        <v>1649</v>
      </c>
      <c r="BF1982" s="94" t="s">
        <v>1650</v>
      </c>
      <c r="BG1982" s="94" t="s">
        <v>1649</v>
      </c>
      <c r="BH1982" s="94" t="s">
        <v>1650</v>
      </c>
      <c r="BI1982" s="94" t="str">
        <f t="shared" si="1307"/>
        <v>RT1</v>
      </c>
    </row>
    <row r="1983" spans="56:61" hidden="1" x14ac:dyDescent="0.3">
      <c r="BD1983" t="str">
        <f t="shared" si="1306"/>
        <v>RT1HAWTHORN DAY THERAPY</v>
      </c>
      <c r="BE1983" s="94" t="s">
        <v>1750</v>
      </c>
      <c r="BF1983" s="94" t="s">
        <v>1751</v>
      </c>
      <c r="BG1983" s="94" t="s">
        <v>1750</v>
      </c>
      <c r="BH1983" s="94" t="s">
        <v>1751</v>
      </c>
      <c r="BI1983" s="94" t="str">
        <f t="shared" si="1307"/>
        <v>RT1</v>
      </c>
    </row>
    <row r="1984" spans="56:61" hidden="1" x14ac:dyDescent="0.3">
      <c r="BD1984" t="str">
        <f t="shared" si="1306"/>
        <v>RT1HAWTHORN WARD, HINCHINGBROOKE HOSPITAL</v>
      </c>
      <c r="BE1984" s="94" t="s">
        <v>1685</v>
      </c>
      <c r="BF1984" s="94" t="s">
        <v>1686</v>
      </c>
      <c r="BG1984" s="94" t="s">
        <v>1685</v>
      </c>
      <c r="BH1984" s="94" t="s">
        <v>1686</v>
      </c>
      <c r="BI1984" s="94" t="str">
        <f t="shared" si="1307"/>
        <v>RT1</v>
      </c>
    </row>
    <row r="1985" spans="56:61" hidden="1" x14ac:dyDescent="0.3">
      <c r="BD1985" t="str">
        <f t="shared" si="1306"/>
        <v>RT1HEREWARD HALL</v>
      </c>
      <c r="BE1985" s="94" t="s">
        <v>1739</v>
      </c>
      <c r="BF1985" s="94" t="s">
        <v>1740</v>
      </c>
      <c r="BG1985" s="94" t="s">
        <v>1739</v>
      </c>
      <c r="BH1985" s="94" t="s">
        <v>1740</v>
      </c>
      <c r="BI1985" s="94" t="str">
        <f t="shared" si="1307"/>
        <v>RT1</v>
      </c>
    </row>
    <row r="1986" spans="56:61" hidden="1" x14ac:dyDescent="0.3">
      <c r="BD1986" t="str">
        <f t="shared" si="1306"/>
        <v>RT1HUNTINGDON CDS</v>
      </c>
      <c r="BE1986" s="94" t="s">
        <v>1643</v>
      </c>
      <c r="BF1986" s="94" t="s">
        <v>1644</v>
      </c>
      <c r="BG1986" s="94" t="s">
        <v>1643</v>
      </c>
      <c r="BH1986" s="94" t="s">
        <v>1644</v>
      </c>
      <c r="BI1986" s="94" t="str">
        <f t="shared" si="1307"/>
        <v>RT1</v>
      </c>
    </row>
    <row r="1987" spans="56:61" hidden="1" x14ac:dyDescent="0.3">
      <c r="BD1987" t="str">
        <f t="shared" si="1306"/>
        <v>RT1HUNTINGDON DASH</v>
      </c>
      <c r="BE1987" s="94" t="s">
        <v>1701</v>
      </c>
      <c r="BF1987" s="94" t="s">
        <v>1702</v>
      </c>
      <c r="BG1987" s="94" t="s">
        <v>1701</v>
      </c>
      <c r="BH1987" s="94" t="s">
        <v>1702</v>
      </c>
      <c r="BI1987" s="94" t="str">
        <f t="shared" si="1307"/>
        <v>RT1</v>
      </c>
    </row>
    <row r="1988" spans="56:61" hidden="1" x14ac:dyDescent="0.3">
      <c r="BD1988" t="str">
        <f t="shared" si="1306"/>
        <v>RT1HUNTINGDON DTTO</v>
      </c>
      <c r="BE1988" s="94" t="s">
        <v>1705</v>
      </c>
      <c r="BF1988" s="94" t="s">
        <v>1706</v>
      </c>
      <c r="BG1988" s="94" t="s">
        <v>1705</v>
      </c>
      <c r="BH1988" s="94" t="s">
        <v>1706</v>
      </c>
      <c r="BI1988" s="94" t="str">
        <f t="shared" si="1307"/>
        <v>RT1</v>
      </c>
    </row>
    <row r="1989" spans="56:61" hidden="1" x14ac:dyDescent="0.3">
      <c r="BD1989" t="str">
        <f t="shared" si="1306"/>
        <v>RT1HUNTINGDON LD</v>
      </c>
      <c r="BE1989" s="94" t="s">
        <v>1703</v>
      </c>
      <c r="BF1989" s="94" t="s">
        <v>1704</v>
      </c>
      <c r="BG1989" s="94" t="s">
        <v>1703</v>
      </c>
      <c r="BH1989" s="94" t="s">
        <v>1704</v>
      </c>
      <c r="BI1989" s="94" t="str">
        <f t="shared" si="1307"/>
        <v>RT1</v>
      </c>
    </row>
    <row r="1990" spans="56:61" hidden="1" x14ac:dyDescent="0.3">
      <c r="BD1990" t="str">
        <f t="shared" si="1306"/>
        <v>RT1HUNTINGDON OPMH</v>
      </c>
      <c r="BE1990" s="94" t="s">
        <v>1699</v>
      </c>
      <c r="BF1990" s="94" t="s">
        <v>1700</v>
      </c>
      <c r="BG1990" s="94" t="s">
        <v>1699</v>
      </c>
      <c r="BH1990" s="94" t="s">
        <v>1700</v>
      </c>
      <c r="BI1990" s="94" t="str">
        <f t="shared" si="1307"/>
        <v>RT1</v>
      </c>
    </row>
    <row r="1991" spans="56:61" hidden="1" x14ac:dyDescent="0.3">
      <c r="BD1991" t="str">
        <f t="shared" si="1306"/>
        <v>RT1IDA DARWIN HOSPITAL</v>
      </c>
      <c r="BE1991" s="94" t="s">
        <v>1651</v>
      </c>
      <c r="BF1991" s="94" t="s">
        <v>1652</v>
      </c>
      <c r="BG1991" s="94" t="s">
        <v>1651</v>
      </c>
      <c r="BH1991" s="94" t="s">
        <v>1652</v>
      </c>
      <c r="BI1991" s="94" t="str">
        <f t="shared" si="1307"/>
        <v>RT1</v>
      </c>
    </row>
    <row r="1992" spans="56:61" ht="14.4" hidden="1" x14ac:dyDescent="0.3">
      <c r="BD1992" t="str">
        <f t="shared" si="1306"/>
        <v>RT1INTERMEDIATE CARE UNIT</v>
      </c>
      <c r="BE1992" s="95" t="s">
        <v>9941</v>
      </c>
      <c r="BF1992" s="95" t="s">
        <v>7119</v>
      </c>
      <c r="BG1992" s="95" t="s">
        <v>9941</v>
      </c>
      <c r="BH1992" s="95" t="s">
        <v>7119</v>
      </c>
      <c r="BI1992" s="94" t="str">
        <f t="shared" si="1307"/>
        <v>RT1</v>
      </c>
    </row>
    <row r="1993" spans="56:61" hidden="1" x14ac:dyDescent="0.3">
      <c r="BD1993" t="str">
        <f t="shared" si="1306"/>
        <v>RT1LITTLE GABLES</v>
      </c>
      <c r="BE1993" s="94" t="s">
        <v>1661</v>
      </c>
      <c r="BF1993" s="94" t="s">
        <v>1662</v>
      </c>
      <c r="BG1993" s="94" t="s">
        <v>1661</v>
      </c>
      <c r="BH1993" s="94" t="s">
        <v>1662</v>
      </c>
      <c r="BI1993" s="94" t="str">
        <f t="shared" si="1307"/>
        <v>RT1</v>
      </c>
    </row>
    <row r="1994" spans="56:61" ht="14.4" hidden="1" x14ac:dyDescent="0.3">
      <c r="BD1994" t="str">
        <f t="shared" si="1306"/>
        <v>RT1LORD BYRON WARD</v>
      </c>
      <c r="BE1994" s="95" t="s">
        <v>9942</v>
      </c>
      <c r="BF1994" s="95" t="s">
        <v>9943</v>
      </c>
      <c r="BG1994" s="95" t="s">
        <v>9942</v>
      </c>
      <c r="BH1994" s="95" t="s">
        <v>9943</v>
      </c>
      <c r="BI1994" s="94" t="str">
        <f t="shared" si="1307"/>
        <v>RT1</v>
      </c>
    </row>
    <row r="1995" spans="56:61" hidden="1" x14ac:dyDescent="0.3">
      <c r="BD1995" t="str">
        <f t="shared" si="1306"/>
        <v>RT1MARU</v>
      </c>
      <c r="BE1995" s="94" t="s">
        <v>1713</v>
      </c>
      <c r="BF1995" s="94" t="s">
        <v>1714</v>
      </c>
      <c r="BG1995" s="94" t="s">
        <v>1713</v>
      </c>
      <c r="BH1995" s="94" t="s">
        <v>1714</v>
      </c>
      <c r="BI1995" s="94" t="str">
        <f t="shared" si="1307"/>
        <v>RT1</v>
      </c>
    </row>
    <row r="1996" spans="56:61" hidden="1" x14ac:dyDescent="0.3">
      <c r="BD1996" t="str">
        <f t="shared" si="1306"/>
        <v>RT1MENTAL HEALTH UNIT</v>
      </c>
      <c r="BE1996" s="94" t="s">
        <v>1743</v>
      </c>
      <c r="BF1996" s="94" t="s">
        <v>1430</v>
      </c>
      <c r="BG1996" s="94" t="s">
        <v>1743</v>
      </c>
      <c r="BH1996" s="94" t="s">
        <v>1430</v>
      </c>
      <c r="BI1996" s="94" t="str">
        <f t="shared" si="1307"/>
        <v>RT1</v>
      </c>
    </row>
    <row r="1997" spans="56:61" hidden="1" x14ac:dyDescent="0.3">
      <c r="BD1997" t="str">
        <f t="shared" si="1306"/>
        <v>RT1MOORLANDS RESIDENTIAL HOME</v>
      </c>
      <c r="BE1997" s="94" t="s">
        <v>1737</v>
      </c>
      <c r="BF1997" s="94" t="s">
        <v>1738</v>
      </c>
      <c r="BG1997" s="94" t="s">
        <v>1737</v>
      </c>
      <c r="BH1997" s="94" t="s">
        <v>1738</v>
      </c>
      <c r="BI1997" s="94" t="str">
        <f t="shared" si="1307"/>
        <v>RT1</v>
      </c>
    </row>
    <row r="1998" spans="56:61" hidden="1" x14ac:dyDescent="0.3">
      <c r="BD1998" t="str">
        <f t="shared" si="1306"/>
        <v>RT1NEW COTTAGES DAY HOSPITAL</v>
      </c>
      <c r="BE1998" s="94" t="s">
        <v>1723</v>
      </c>
      <c r="BF1998" s="94" t="s">
        <v>1724</v>
      </c>
      <c r="BG1998" s="94" t="s">
        <v>1723</v>
      </c>
      <c r="BH1998" s="94" t="s">
        <v>1724</v>
      </c>
      <c r="BI1998" s="94" t="str">
        <f t="shared" si="1307"/>
        <v>RT1</v>
      </c>
    </row>
    <row r="1999" spans="56:61" hidden="1" x14ac:dyDescent="0.3">
      <c r="BD1999" t="str">
        <f t="shared" si="1306"/>
        <v>RT1NORTH CAMBRIDGESHIRE HOSPITAL</v>
      </c>
      <c r="BE1999" s="94" t="s">
        <v>1681</v>
      </c>
      <c r="BF1999" s="94" t="s">
        <v>1682</v>
      </c>
      <c r="BG1999" s="94" t="s">
        <v>1681</v>
      </c>
      <c r="BH1999" s="94" t="s">
        <v>1682</v>
      </c>
      <c r="BI1999" s="94" t="str">
        <f t="shared" si="1307"/>
        <v>RT1</v>
      </c>
    </row>
    <row r="2000" spans="56:61" hidden="1" x14ac:dyDescent="0.3">
      <c r="BD2000" t="str">
        <f t="shared" si="1306"/>
        <v>RT1PETERBOROUGH CDS</v>
      </c>
      <c r="BE2000" s="94" t="s">
        <v>1639</v>
      </c>
      <c r="BF2000" s="94" t="s">
        <v>1640</v>
      </c>
      <c r="BG2000" s="94" t="s">
        <v>1639</v>
      </c>
      <c r="BH2000" s="94" t="s">
        <v>1640</v>
      </c>
      <c r="BI2000" s="94" t="str">
        <f t="shared" si="1307"/>
        <v>RT1</v>
      </c>
    </row>
    <row r="2001" spans="56:61" hidden="1" x14ac:dyDescent="0.3">
      <c r="BD2001" t="str">
        <f t="shared" si="1306"/>
        <v>RT1PETERBOROUGH CDT</v>
      </c>
      <c r="BE2001" s="94" t="s">
        <v>1709</v>
      </c>
      <c r="BF2001" s="94" t="s">
        <v>1710</v>
      </c>
      <c r="BG2001" s="94" t="s">
        <v>1709</v>
      </c>
      <c r="BH2001" s="94" t="s">
        <v>1710</v>
      </c>
      <c r="BI2001" s="94" t="str">
        <f t="shared" si="1307"/>
        <v>RT1</v>
      </c>
    </row>
    <row r="2002" spans="56:61" hidden="1" x14ac:dyDescent="0.3">
      <c r="BD2002" t="str">
        <f t="shared" si="1306"/>
        <v>RT1PETERBOROUGH DISTRICT HOSPITAL</v>
      </c>
      <c r="BE2002" s="94" t="s">
        <v>1733</v>
      </c>
      <c r="BF2002" s="94" t="s">
        <v>1734</v>
      </c>
      <c r="BG2002" s="94" t="s">
        <v>1733</v>
      </c>
      <c r="BH2002" s="94" t="s">
        <v>1734</v>
      </c>
      <c r="BI2002" s="94" t="str">
        <f t="shared" si="1307"/>
        <v>RT1</v>
      </c>
    </row>
    <row r="2003" spans="56:61" hidden="1" x14ac:dyDescent="0.3">
      <c r="BD2003" t="str">
        <f t="shared" si="1306"/>
        <v>RT1PETERBOROUGH LD</v>
      </c>
      <c r="BE2003" s="94" t="s">
        <v>1711</v>
      </c>
      <c r="BF2003" s="94" t="s">
        <v>1712</v>
      </c>
      <c r="BG2003" s="94" t="s">
        <v>1711</v>
      </c>
      <c r="BH2003" s="94" t="s">
        <v>1712</v>
      </c>
      <c r="BI2003" s="94" t="str">
        <f t="shared" si="1307"/>
        <v>RT1</v>
      </c>
    </row>
    <row r="2004" spans="56:61" hidden="1" x14ac:dyDescent="0.3">
      <c r="BD2004" t="str">
        <f t="shared" si="1306"/>
        <v>RT1PETERBOROUGH OPMH</v>
      </c>
      <c r="BE2004" s="94" t="s">
        <v>1707</v>
      </c>
      <c r="BF2004" s="94" t="s">
        <v>1708</v>
      </c>
      <c r="BG2004" s="94" t="s">
        <v>1707</v>
      </c>
      <c r="BH2004" s="94" t="s">
        <v>1708</v>
      </c>
      <c r="BI2004" s="94" t="str">
        <f t="shared" si="1307"/>
        <v>RT1</v>
      </c>
    </row>
    <row r="2005" spans="56:61" hidden="1" x14ac:dyDescent="0.3">
      <c r="BD2005" t="str">
        <f t="shared" si="1306"/>
        <v>RT1PRINCESS OF WALES HOSPITAL</v>
      </c>
      <c r="BE2005" s="94" t="s">
        <v>1725</v>
      </c>
      <c r="BF2005" s="94" t="s">
        <v>1726</v>
      </c>
      <c r="BG2005" s="94" t="s">
        <v>1725</v>
      </c>
      <c r="BH2005" s="94" t="s">
        <v>1726</v>
      </c>
      <c r="BI2005" s="94" t="str">
        <f t="shared" si="1307"/>
        <v>RT1</v>
      </c>
    </row>
    <row r="2006" spans="56:61" hidden="1" x14ac:dyDescent="0.3">
      <c r="BD2006" t="str">
        <f t="shared" si="1306"/>
        <v>RT1QUY WATER FARM</v>
      </c>
      <c r="BE2006" s="94" t="s">
        <v>1735</v>
      </c>
      <c r="BF2006" s="94" t="s">
        <v>1736</v>
      </c>
      <c r="BG2006" s="94" t="s">
        <v>1735</v>
      </c>
      <c r="BH2006" s="94" t="s">
        <v>1736</v>
      </c>
      <c r="BI2006" s="94" t="str">
        <f t="shared" si="1307"/>
        <v>RT1</v>
      </c>
    </row>
    <row r="2007" spans="56:61" hidden="1" x14ac:dyDescent="0.3">
      <c r="BD2007" t="str">
        <f t="shared" si="1306"/>
        <v>RT1REEPHAM COMMUNITY HOME</v>
      </c>
      <c r="BE2007" s="94" t="s">
        <v>1647</v>
      </c>
      <c r="BF2007" s="94" t="s">
        <v>1648</v>
      </c>
      <c r="BG2007" s="94" t="s">
        <v>1647</v>
      </c>
      <c r="BH2007" s="94" t="s">
        <v>1648</v>
      </c>
      <c r="BI2007" s="94" t="str">
        <f t="shared" si="1307"/>
        <v>RT1</v>
      </c>
    </row>
    <row r="2008" spans="56:61" hidden="1" x14ac:dyDescent="0.3">
      <c r="BD2008" t="str">
        <f t="shared" si="1306"/>
        <v>RT1SAFFRON WALDON COMMUNITY HOSPITAL</v>
      </c>
      <c r="BE2008" s="94" t="s">
        <v>1741</v>
      </c>
      <c r="BF2008" s="94" t="s">
        <v>1742</v>
      </c>
      <c r="BG2008" s="94" t="s">
        <v>1741</v>
      </c>
      <c r="BH2008" s="94" t="s">
        <v>1742</v>
      </c>
      <c r="BI2008" s="94" t="str">
        <f t="shared" si="1307"/>
        <v>RT1</v>
      </c>
    </row>
    <row r="2009" spans="56:61" hidden="1" x14ac:dyDescent="0.3">
      <c r="BD2009" t="str">
        <f t="shared" si="1306"/>
        <v>RT1ST JOHNS</v>
      </c>
      <c r="BE2009" s="94" t="s">
        <v>1727</v>
      </c>
      <c r="BF2009" s="94" t="s">
        <v>1728</v>
      </c>
      <c r="BG2009" s="94" t="s">
        <v>1727</v>
      </c>
      <c r="BH2009" s="94" t="s">
        <v>1728</v>
      </c>
      <c r="BI2009" s="94" t="str">
        <f t="shared" si="1307"/>
        <v>RT1</v>
      </c>
    </row>
    <row r="2010" spans="56:61" hidden="1" x14ac:dyDescent="0.3">
      <c r="BD2010" t="str">
        <f t="shared" si="1306"/>
        <v>RT1THE CEDARS</v>
      </c>
      <c r="BE2010" s="94" t="s">
        <v>1663</v>
      </c>
      <c r="BF2010" s="94" t="s">
        <v>1664</v>
      </c>
      <c r="BG2010" s="94" t="s">
        <v>1663</v>
      </c>
      <c r="BH2010" s="94" t="s">
        <v>1664</v>
      </c>
      <c r="BI2010" s="94" t="str">
        <f t="shared" si="1307"/>
        <v>RT1</v>
      </c>
    </row>
    <row r="2011" spans="56:61" hidden="1" x14ac:dyDescent="0.3">
      <c r="BD2011" t="str">
        <f t="shared" si="1306"/>
        <v>RT1THE CROFT CHILDRENS UNIT</v>
      </c>
      <c r="BE2011" s="94" t="s">
        <v>1693</v>
      </c>
      <c r="BF2011" s="94" t="s">
        <v>1694</v>
      </c>
      <c r="BG2011" s="94" t="s">
        <v>1693</v>
      </c>
      <c r="BH2011" s="94" t="s">
        <v>1694</v>
      </c>
      <c r="BI2011" s="94" t="str">
        <f t="shared" si="1307"/>
        <v>RT1</v>
      </c>
    </row>
    <row r="2012" spans="56:61" hidden="1" x14ac:dyDescent="0.3">
      <c r="BD2012" t="str">
        <f t="shared" si="1306"/>
        <v>RT1THE GABLES</v>
      </c>
      <c r="BE2012" s="94" t="s">
        <v>1665</v>
      </c>
      <c r="BF2012" s="94" t="s">
        <v>1666</v>
      </c>
      <c r="BG2012" s="94" t="s">
        <v>1665</v>
      </c>
      <c r="BH2012" s="94" t="s">
        <v>1666</v>
      </c>
      <c r="BI2012" s="94" t="str">
        <f t="shared" si="1307"/>
        <v>RT1</v>
      </c>
    </row>
    <row r="2013" spans="56:61" hidden="1" x14ac:dyDescent="0.3">
      <c r="BD2013" t="str">
        <f t="shared" si="1306"/>
        <v>RT1THE LAURELS</v>
      </c>
      <c r="BE2013" s="94" t="s">
        <v>1729</v>
      </c>
      <c r="BF2013" s="94" t="s">
        <v>1730</v>
      </c>
      <c r="BG2013" s="94" t="s">
        <v>1729</v>
      </c>
      <c r="BH2013" s="94" t="s">
        <v>1730</v>
      </c>
      <c r="BI2013" s="94" t="str">
        <f t="shared" si="1307"/>
        <v>RT1</v>
      </c>
    </row>
    <row r="2014" spans="56:61" hidden="1" x14ac:dyDescent="0.3">
      <c r="BD2014" t="str">
        <f t="shared" si="1306"/>
        <v>RT1THE PINES</v>
      </c>
      <c r="BE2014" s="94" t="s">
        <v>1667</v>
      </c>
      <c r="BF2014" s="94" t="s">
        <v>1668</v>
      </c>
      <c r="BG2014" s="94" t="s">
        <v>1667</v>
      </c>
      <c r="BH2014" s="94" t="s">
        <v>1668</v>
      </c>
      <c r="BI2014" s="94" t="str">
        <f t="shared" si="1307"/>
        <v>RT1</v>
      </c>
    </row>
    <row r="2015" spans="56:61" hidden="1" x14ac:dyDescent="0.3">
      <c r="BD2015" t="str">
        <f t="shared" si="1306"/>
        <v>RT1THE WETHERALLS</v>
      </c>
      <c r="BE2015" s="94" t="s">
        <v>1677</v>
      </c>
      <c r="BF2015" s="94" t="s">
        <v>1678</v>
      </c>
      <c r="BG2015" s="94" t="s">
        <v>1677</v>
      </c>
      <c r="BH2015" s="94" t="s">
        <v>1678</v>
      </c>
      <c r="BI2015" s="94" t="str">
        <f t="shared" si="1307"/>
        <v>RT1</v>
      </c>
    </row>
    <row r="2016" spans="56:61" hidden="1" x14ac:dyDescent="0.3">
      <c r="BD2016" t="str">
        <f t="shared" si="1306"/>
        <v>RT1WARDS 1, 4 &amp; 5</v>
      </c>
      <c r="BE2016" s="94" t="s">
        <v>1657</v>
      </c>
      <c r="BF2016" s="94" t="s">
        <v>1658</v>
      </c>
      <c r="BG2016" s="94" t="s">
        <v>1657</v>
      </c>
      <c r="BH2016" s="94" t="s">
        <v>1658</v>
      </c>
      <c r="BI2016" s="94" t="str">
        <f t="shared" si="1307"/>
        <v>RT1</v>
      </c>
    </row>
    <row r="2017" spans="56:61" hidden="1" x14ac:dyDescent="0.3">
      <c r="BD2017" t="str">
        <f t="shared" si="1306"/>
        <v>RT1WHITTLESEY COMMUNITY HOME</v>
      </c>
      <c r="BE2017" s="94" t="s">
        <v>1653</v>
      </c>
      <c r="BF2017" s="94" t="s">
        <v>1654</v>
      </c>
      <c r="BG2017" s="94" t="s">
        <v>1653</v>
      </c>
      <c r="BH2017" s="94" t="s">
        <v>1654</v>
      </c>
      <c r="BI2017" s="94" t="str">
        <f t="shared" si="1307"/>
        <v>RT1</v>
      </c>
    </row>
    <row r="2018" spans="56:61" hidden="1" x14ac:dyDescent="0.3">
      <c r="BD2018" t="str">
        <f t="shared" si="1306"/>
        <v>RT2ALKRINGTON LIFT</v>
      </c>
      <c r="BE2018" s="94" t="s">
        <v>4084</v>
      </c>
      <c r="BF2018" s="94" t="s">
        <v>4085</v>
      </c>
      <c r="BG2018" s="94" t="s">
        <v>4084</v>
      </c>
      <c r="BH2018" s="94" t="s">
        <v>4085</v>
      </c>
      <c r="BI2018" s="94" t="str">
        <f t="shared" si="1307"/>
        <v>RT2</v>
      </c>
    </row>
    <row r="2019" spans="56:61" hidden="1" x14ac:dyDescent="0.3">
      <c r="BD2019" t="str">
        <f t="shared" si="1306"/>
        <v>RT2ASTLEY ST VILLA</v>
      </c>
      <c r="BE2019" s="94" t="s">
        <v>4037</v>
      </c>
      <c r="BF2019" s="94" t="s">
        <v>4038</v>
      </c>
      <c r="BG2019" s="94" t="s">
        <v>4037</v>
      </c>
      <c r="BH2019" s="94" t="s">
        <v>4038</v>
      </c>
      <c r="BI2019" s="94" t="str">
        <f t="shared" si="1307"/>
        <v>RT2</v>
      </c>
    </row>
    <row r="2020" spans="56:61" hidden="1" x14ac:dyDescent="0.3">
      <c r="BD2020" t="str">
        <f t="shared" si="1306"/>
        <v>RT2BEALY COMMUNITY HOSPITAL</v>
      </c>
      <c r="BE2020" s="94" t="s">
        <v>4072</v>
      </c>
      <c r="BF2020" s="94" t="s">
        <v>4073</v>
      </c>
      <c r="BG2020" s="94" t="s">
        <v>4072</v>
      </c>
      <c r="BH2020" s="94" t="s">
        <v>4073</v>
      </c>
      <c r="BI2020" s="94" t="str">
        <f t="shared" si="1307"/>
        <v>RT2</v>
      </c>
    </row>
    <row r="2021" spans="56:61" hidden="1" x14ac:dyDescent="0.3">
      <c r="BD2021" t="str">
        <f t="shared" si="1306"/>
        <v>RT2BUTLER GREEN</v>
      </c>
      <c r="BE2021" s="94" t="s">
        <v>4070</v>
      </c>
      <c r="BF2021" s="94" t="s">
        <v>4071</v>
      </c>
      <c r="BG2021" s="94" t="s">
        <v>4070</v>
      </c>
      <c r="BH2021" s="94" t="s">
        <v>4071</v>
      </c>
      <c r="BI2021" s="94" t="str">
        <f t="shared" si="1307"/>
        <v>RT2</v>
      </c>
    </row>
    <row r="2022" spans="56:61" hidden="1" x14ac:dyDescent="0.3">
      <c r="BD2022" t="str">
        <f t="shared" si="1306"/>
        <v>RT2CHEW VALE</v>
      </c>
      <c r="BE2022" s="94" t="s">
        <v>4080</v>
      </c>
      <c r="BF2022" s="94" t="s">
        <v>4081</v>
      </c>
      <c r="BG2022" s="94" t="s">
        <v>4080</v>
      </c>
      <c r="BH2022" s="94" t="s">
        <v>4081</v>
      </c>
      <c r="BI2022" s="94" t="str">
        <f t="shared" si="1307"/>
        <v>RT2</v>
      </c>
    </row>
    <row r="2023" spans="56:61" hidden="1" x14ac:dyDescent="0.3">
      <c r="BD2023" t="str">
        <f t="shared" si="1306"/>
        <v>RT2CHILD &amp; ADOLESCENT UNIT - BIRCHILL HOSPITAL</v>
      </c>
      <c r="BE2023" s="94" t="s">
        <v>4051</v>
      </c>
      <c r="BF2023" s="94" t="s">
        <v>4052</v>
      </c>
      <c r="BG2023" s="94" t="s">
        <v>4051</v>
      </c>
      <c r="BH2023" s="94" t="s">
        <v>4052</v>
      </c>
      <c r="BI2023" s="94" t="str">
        <f t="shared" si="1307"/>
        <v>RT2</v>
      </c>
    </row>
    <row r="2024" spans="56:61" hidden="1" x14ac:dyDescent="0.3">
      <c r="BD2024" t="str">
        <f t="shared" si="1306"/>
        <v>RT2CHILD &amp; ADOLESCENT UNIT - FAIRFIELD GENERAL HOSPITAL</v>
      </c>
      <c r="BE2024" s="94" t="s">
        <v>4053</v>
      </c>
      <c r="BF2024" s="94" t="s">
        <v>4054</v>
      </c>
      <c r="BG2024" s="94" t="s">
        <v>4053</v>
      </c>
      <c r="BH2024" s="94" t="s">
        <v>4054</v>
      </c>
      <c r="BI2024" s="94" t="str">
        <f t="shared" si="1307"/>
        <v>RT2</v>
      </c>
    </row>
    <row r="2025" spans="56:61" hidden="1" x14ac:dyDescent="0.3">
      <c r="BD2025" t="str">
        <f t="shared" si="1306"/>
        <v>RT2CHILD PSYCHOLOGY, REFLECTIONS</v>
      </c>
      <c r="BE2025" s="94" t="s">
        <v>4057</v>
      </c>
      <c r="BF2025" s="94" t="s">
        <v>4058</v>
      </c>
      <c r="BG2025" s="94" t="s">
        <v>4057</v>
      </c>
      <c r="BH2025" s="94" t="s">
        <v>4058</v>
      </c>
      <c r="BI2025" s="94" t="str">
        <f t="shared" si="1307"/>
        <v>RT2</v>
      </c>
    </row>
    <row r="2026" spans="56:61" hidden="1" x14ac:dyDescent="0.3">
      <c r="BD2026" t="str">
        <f t="shared" si="1306"/>
        <v>RT2CROFT SHIFA</v>
      </c>
      <c r="BE2026" s="94" t="s">
        <v>4086</v>
      </c>
      <c r="BF2026" s="94" t="s">
        <v>4087</v>
      </c>
      <c r="BG2026" s="94" t="s">
        <v>4086</v>
      </c>
      <c r="BH2026" s="94" t="s">
        <v>4087</v>
      </c>
      <c r="BI2026" s="94" t="str">
        <f t="shared" si="1307"/>
        <v>RT2</v>
      </c>
    </row>
    <row r="2027" spans="56:61" hidden="1" x14ac:dyDescent="0.3">
      <c r="BD2027" t="str">
        <f t="shared" si="1306"/>
        <v>RT2DEPARTMENT OF PSYCHOLOGICAL MEDICINE</v>
      </c>
      <c r="BE2027" s="94" t="s">
        <v>4059</v>
      </c>
      <c r="BF2027" s="94" t="s">
        <v>4060</v>
      </c>
      <c r="BG2027" s="94" t="s">
        <v>4059</v>
      </c>
      <c r="BH2027" s="94" t="s">
        <v>4060</v>
      </c>
      <c r="BI2027" s="94" t="str">
        <f t="shared" si="1307"/>
        <v>RT2</v>
      </c>
    </row>
    <row r="2028" spans="56:61" hidden="1" x14ac:dyDescent="0.3">
      <c r="BD2028" t="str">
        <f t="shared" si="1306"/>
        <v>RT2ELMS SQUARE</v>
      </c>
      <c r="BE2028" s="94" t="s">
        <v>4074</v>
      </c>
      <c r="BF2028" s="94" t="s">
        <v>4075</v>
      </c>
      <c r="BG2028" s="94" t="s">
        <v>4074</v>
      </c>
      <c r="BH2028" s="94" t="s">
        <v>4075</v>
      </c>
      <c r="BI2028" s="94" t="str">
        <f t="shared" si="1307"/>
        <v>RT2</v>
      </c>
    </row>
    <row r="2029" spans="56:61" hidden="1" x14ac:dyDescent="0.3">
      <c r="BD2029" t="str">
        <f t="shared" si="1306"/>
        <v>RT2ETHEROW BUILDING</v>
      </c>
      <c r="BE2029" s="94" t="s">
        <v>4098</v>
      </c>
      <c r="BF2029" s="94" t="s">
        <v>4099</v>
      </c>
      <c r="BG2029" s="94" t="s">
        <v>4098</v>
      </c>
      <c r="BH2029" s="94" t="s">
        <v>4099</v>
      </c>
      <c r="BI2029" s="94" t="str">
        <f t="shared" si="1307"/>
        <v>RT2</v>
      </c>
    </row>
    <row r="2030" spans="56:61" hidden="1" x14ac:dyDescent="0.3">
      <c r="BD2030" t="str">
        <f t="shared" si="1306"/>
        <v>RT2FAILSWORTH PCRC</v>
      </c>
      <c r="BE2030" s="94" t="s">
        <v>4082</v>
      </c>
      <c r="BF2030" s="94" t="s">
        <v>4083</v>
      </c>
      <c r="BG2030" s="94" t="s">
        <v>4082</v>
      </c>
      <c r="BH2030" s="94" t="s">
        <v>4083</v>
      </c>
      <c r="BI2030" s="94" t="str">
        <f t="shared" si="1307"/>
        <v>RT2</v>
      </c>
    </row>
    <row r="2031" spans="56:61" hidden="1" x14ac:dyDescent="0.3">
      <c r="BD2031" t="str">
        <f t="shared" si="1306"/>
        <v>RT2GRANGE VIEW</v>
      </c>
      <c r="BE2031" s="94" t="s">
        <v>4096</v>
      </c>
      <c r="BF2031" s="94" t="s">
        <v>4097</v>
      </c>
      <c r="BG2031" s="94" t="s">
        <v>4096</v>
      </c>
      <c r="BH2031" s="94" t="s">
        <v>4097</v>
      </c>
      <c r="BI2031" s="94" t="str">
        <f t="shared" si="1307"/>
        <v>RT2</v>
      </c>
    </row>
    <row r="2032" spans="56:61" hidden="1" x14ac:dyDescent="0.3">
      <c r="BD2032" t="str">
        <f t="shared" si="1306"/>
        <v>RT2HANSON CORNER</v>
      </c>
      <c r="BE2032" s="94" t="s">
        <v>4039</v>
      </c>
      <c r="BF2032" s="94" t="s">
        <v>4040</v>
      </c>
      <c r="BG2032" s="94" t="s">
        <v>4039</v>
      </c>
      <c r="BH2032" s="94" t="s">
        <v>4040</v>
      </c>
      <c r="BI2032" s="94" t="str">
        <f t="shared" si="1307"/>
        <v>RT2</v>
      </c>
    </row>
    <row r="2033" spans="56:61" hidden="1" x14ac:dyDescent="0.3">
      <c r="BD2033" t="str">
        <f t="shared" si="1306"/>
        <v>RT2INPATIENT UNIT (ADULT) - STANSFIELD PLACE</v>
      </c>
      <c r="BE2033" s="94" t="s">
        <v>4043</v>
      </c>
      <c r="BF2033" s="94" t="s">
        <v>4044</v>
      </c>
      <c r="BG2033" s="94" t="s">
        <v>4043</v>
      </c>
      <c r="BH2033" s="94" t="s">
        <v>4044</v>
      </c>
      <c r="BI2033" s="94" t="str">
        <f t="shared" si="1307"/>
        <v>RT2</v>
      </c>
    </row>
    <row r="2034" spans="56:61" hidden="1" x14ac:dyDescent="0.3">
      <c r="BD2034" t="str">
        <f t="shared" si="1306"/>
        <v>RT2IRWELL UNIT - FAIRFIELD GENERAL HOSPITAL</v>
      </c>
      <c r="BE2034" s="94" t="s">
        <v>4045</v>
      </c>
      <c r="BF2034" s="94" t="s">
        <v>4046</v>
      </c>
      <c r="BG2034" s="94" t="s">
        <v>4045</v>
      </c>
      <c r="BH2034" s="94" t="s">
        <v>4046</v>
      </c>
      <c r="BI2034" s="94" t="str">
        <f t="shared" si="1307"/>
        <v>RT2</v>
      </c>
    </row>
    <row r="2035" spans="56:61" hidden="1" x14ac:dyDescent="0.3">
      <c r="BD2035" t="str">
        <f t="shared" si="1306"/>
        <v>RT2LE BURNS UNIT</v>
      </c>
      <c r="BE2035" s="94" t="s">
        <v>4092</v>
      </c>
      <c r="BF2035" s="94" t="s">
        <v>4093</v>
      </c>
      <c r="BG2035" s="94" t="s">
        <v>4092</v>
      </c>
      <c r="BH2035" s="94" t="s">
        <v>4093</v>
      </c>
      <c r="BI2035" s="94" t="str">
        <f t="shared" si="1307"/>
        <v>RT2</v>
      </c>
    </row>
    <row r="2036" spans="56:61" hidden="1" x14ac:dyDescent="0.3">
      <c r="BD2036" t="str">
        <f t="shared" si="1306"/>
        <v>RT2MENTAL HEALTH UNIT</v>
      </c>
      <c r="BE2036" s="94" t="s">
        <v>4061</v>
      </c>
      <c r="BF2036" s="94" t="s">
        <v>1430</v>
      </c>
      <c r="BG2036" s="94" t="s">
        <v>4061</v>
      </c>
      <c r="BH2036" s="94" t="s">
        <v>1430</v>
      </c>
      <c r="BI2036" s="94" t="str">
        <f t="shared" si="1307"/>
        <v>RT2</v>
      </c>
    </row>
    <row r="2037" spans="56:61" hidden="1" x14ac:dyDescent="0.3">
      <c r="BD2037" t="str">
        <f t="shared" si="1306"/>
        <v>RT2MENTAL HEALTH UNIT - STEPPING HILL HOSPITAL</v>
      </c>
      <c r="BE2037" s="94" t="s">
        <v>4055</v>
      </c>
      <c r="BF2037" s="94" t="s">
        <v>4056</v>
      </c>
      <c r="BG2037" s="94" t="s">
        <v>4055</v>
      </c>
      <c r="BH2037" s="94" t="s">
        <v>4056</v>
      </c>
      <c r="BI2037" s="94" t="str">
        <f t="shared" si="1307"/>
        <v>RT2</v>
      </c>
    </row>
    <row r="2038" spans="56:61" hidden="1" x14ac:dyDescent="0.3">
      <c r="BD2038" t="str">
        <f t="shared" ref="BD2038:BD2101" si="1308">CONCATENATE(LEFT(BE2038, 3),BF2038)</f>
        <v>RT2OLDER PEOPLE'S DAY HOSPITAL</v>
      </c>
      <c r="BE2038" s="94" t="s">
        <v>4062</v>
      </c>
      <c r="BF2038" s="94" t="s">
        <v>4063</v>
      </c>
      <c r="BG2038" s="94" t="s">
        <v>4062</v>
      </c>
      <c r="BH2038" s="94" t="s">
        <v>4063</v>
      </c>
      <c r="BI2038" s="94" t="str">
        <f t="shared" ref="BI2038:BI2101" si="1309">LEFT(BG2038,3)</f>
        <v>RT2</v>
      </c>
    </row>
    <row r="2039" spans="56:61" hidden="1" x14ac:dyDescent="0.3">
      <c r="BD2039" t="str">
        <f t="shared" si="1308"/>
        <v>RT2PENNINE 3 - BIRCH HILL HOSPITAL</v>
      </c>
      <c r="BE2039" s="94" t="s">
        <v>4047</v>
      </c>
      <c r="BF2039" s="94" t="s">
        <v>4048</v>
      </c>
      <c r="BG2039" s="94" t="s">
        <v>4047</v>
      </c>
      <c r="BH2039" s="94" t="s">
        <v>4048</v>
      </c>
      <c r="BI2039" s="94" t="str">
        <f t="shared" si="1309"/>
        <v>RT2</v>
      </c>
    </row>
    <row r="2040" spans="56:61" hidden="1" x14ac:dyDescent="0.3">
      <c r="BD2040" t="str">
        <f t="shared" si="1308"/>
        <v>RT2PENNINE CARE NHS TRUST</v>
      </c>
      <c r="BE2040" s="94" t="s">
        <v>4088</v>
      </c>
      <c r="BF2040" s="94" t="s">
        <v>4089</v>
      </c>
      <c r="BG2040" s="94" t="s">
        <v>4088</v>
      </c>
      <c r="BH2040" s="94" t="s">
        <v>4089</v>
      </c>
      <c r="BI2040" s="94" t="str">
        <f t="shared" si="1309"/>
        <v>RT2</v>
      </c>
    </row>
    <row r="2041" spans="56:61" hidden="1" x14ac:dyDescent="0.3">
      <c r="BD2041" t="str">
        <f t="shared" si="1308"/>
        <v>RT2PROSPECT PLACE</v>
      </c>
      <c r="BE2041" s="94" t="s">
        <v>4094</v>
      </c>
      <c r="BF2041" s="94" t="s">
        <v>4095</v>
      </c>
      <c r="BG2041" s="94" t="s">
        <v>4094</v>
      </c>
      <c r="BH2041" s="94" t="s">
        <v>4095</v>
      </c>
      <c r="BI2041" s="94" t="str">
        <f t="shared" si="1309"/>
        <v>RT2</v>
      </c>
    </row>
    <row r="2042" spans="56:61" hidden="1" x14ac:dyDescent="0.3">
      <c r="BD2042" t="str">
        <f t="shared" si="1308"/>
        <v>RT2PSYCHOLOGICAL THERAPY - STOCKPORT</v>
      </c>
      <c r="BE2042" s="94" t="s">
        <v>4049</v>
      </c>
      <c r="BF2042" s="94" t="s">
        <v>4050</v>
      </c>
      <c r="BG2042" s="94" t="s">
        <v>4049</v>
      </c>
      <c r="BH2042" s="94" t="s">
        <v>4050</v>
      </c>
      <c r="BI2042" s="94" t="str">
        <f t="shared" si="1309"/>
        <v>RT2</v>
      </c>
    </row>
    <row r="2043" spans="56:61" hidden="1" x14ac:dyDescent="0.3">
      <c r="BD2043" t="str">
        <f t="shared" si="1308"/>
        <v>RT2PSYCHOLOGY</v>
      </c>
      <c r="BE2043" s="94" t="s">
        <v>4068</v>
      </c>
      <c r="BF2043" s="94" t="s">
        <v>4069</v>
      </c>
      <c r="BG2043" s="94" t="s">
        <v>4068</v>
      </c>
      <c r="BH2043" s="94" t="s">
        <v>4069</v>
      </c>
      <c r="BI2043" s="94" t="str">
        <f t="shared" si="1309"/>
        <v>RT2</v>
      </c>
    </row>
    <row r="2044" spans="56:61" hidden="1" x14ac:dyDescent="0.3">
      <c r="BD2044" t="str">
        <f t="shared" si="1308"/>
        <v>RT2SECURE RESIDENTIAL - RHODES PLACE</v>
      </c>
      <c r="BE2044" s="94" t="s">
        <v>4041</v>
      </c>
      <c r="BF2044" s="94" t="s">
        <v>4042</v>
      </c>
      <c r="BG2044" s="94" t="s">
        <v>4041</v>
      </c>
      <c r="BH2044" s="94" t="s">
        <v>4042</v>
      </c>
      <c r="BI2044" s="94" t="str">
        <f t="shared" si="1309"/>
        <v>RT2</v>
      </c>
    </row>
    <row r="2045" spans="56:61" hidden="1" x14ac:dyDescent="0.3">
      <c r="BD2045" t="str">
        <f t="shared" si="1308"/>
        <v>RT2SOUTHLINK</v>
      </c>
      <c r="BE2045" s="94" t="s">
        <v>4078</v>
      </c>
      <c r="BF2045" s="94" t="s">
        <v>4079</v>
      </c>
      <c r="BG2045" s="94" t="s">
        <v>4078</v>
      </c>
      <c r="BH2045" s="94" t="s">
        <v>4079</v>
      </c>
      <c r="BI2045" s="94" t="str">
        <f t="shared" si="1309"/>
        <v>RT2</v>
      </c>
    </row>
    <row r="2046" spans="56:61" hidden="1" x14ac:dyDescent="0.3">
      <c r="BD2046" t="str">
        <f t="shared" si="1308"/>
        <v>RT2TEENAGE PSYCHOLOGY</v>
      </c>
      <c r="BE2046" s="94" t="s">
        <v>4066</v>
      </c>
      <c r="BF2046" s="94" t="s">
        <v>4067</v>
      </c>
      <c r="BG2046" s="94" t="s">
        <v>4066</v>
      </c>
      <c r="BH2046" s="94" t="s">
        <v>4067</v>
      </c>
      <c r="BI2046" s="94" t="str">
        <f t="shared" si="1309"/>
        <v>RT2</v>
      </c>
    </row>
    <row r="2047" spans="56:61" hidden="1" x14ac:dyDescent="0.3">
      <c r="BD2047" t="str">
        <f t="shared" si="1308"/>
        <v>RT2THE MEADOWS (OLD AGE PSYCHIATRY UNIT)</v>
      </c>
      <c r="BE2047" s="94" t="s">
        <v>4035</v>
      </c>
      <c r="BF2047" s="94" t="s">
        <v>4036</v>
      </c>
      <c r="BG2047" s="94" t="s">
        <v>4035</v>
      </c>
      <c r="BH2047" s="94" t="s">
        <v>4036</v>
      </c>
      <c r="BI2047" s="94" t="str">
        <f t="shared" si="1309"/>
        <v>RT2</v>
      </c>
    </row>
    <row r="2048" spans="56:61" hidden="1" x14ac:dyDescent="0.3">
      <c r="BD2048" t="str">
        <f t="shared" si="1308"/>
        <v>RT2TRIPLE H</v>
      </c>
      <c r="BE2048" s="94" t="s">
        <v>4090</v>
      </c>
      <c r="BF2048" s="94" t="s">
        <v>4091</v>
      </c>
      <c r="BG2048" s="94" t="s">
        <v>4090</v>
      </c>
      <c r="BH2048" s="94" t="s">
        <v>4091</v>
      </c>
      <c r="BI2048" s="94" t="str">
        <f t="shared" si="1309"/>
        <v>RT2</v>
      </c>
    </row>
    <row r="2049" spans="56:61" hidden="1" x14ac:dyDescent="0.3">
      <c r="BD2049" t="str">
        <f t="shared" si="1308"/>
        <v>RT2UNIT 8, THE LANDINGS</v>
      </c>
      <c r="BE2049" s="94" t="s">
        <v>4064</v>
      </c>
      <c r="BF2049" s="94" t="s">
        <v>4065</v>
      </c>
      <c r="BG2049" s="94" t="s">
        <v>4064</v>
      </c>
      <c r="BH2049" s="94" t="s">
        <v>4065</v>
      </c>
      <c r="BI2049" s="94" t="str">
        <f t="shared" si="1309"/>
        <v>RT2</v>
      </c>
    </row>
    <row r="2050" spans="56:61" hidden="1" x14ac:dyDescent="0.3">
      <c r="BD2050" t="str">
        <f t="shared" si="1308"/>
        <v>RT2WOODS HOSPITAL</v>
      </c>
      <c r="BE2050" s="94" t="s">
        <v>4033</v>
      </c>
      <c r="BF2050" s="94" t="s">
        <v>4034</v>
      </c>
      <c r="BG2050" s="94" t="s">
        <v>4033</v>
      </c>
      <c r="BH2050" s="94" t="s">
        <v>4034</v>
      </c>
      <c r="BI2050" s="94" t="str">
        <f t="shared" si="1309"/>
        <v>RT2</v>
      </c>
    </row>
    <row r="2051" spans="56:61" hidden="1" x14ac:dyDescent="0.3">
      <c r="BD2051" t="str">
        <f t="shared" si="1308"/>
        <v>RT2YPAS</v>
      </c>
      <c r="BE2051" s="94" t="s">
        <v>4076</v>
      </c>
      <c r="BF2051" s="94" t="s">
        <v>4077</v>
      </c>
      <c r="BG2051" s="94" t="s">
        <v>4076</v>
      </c>
      <c r="BH2051" s="94" t="s">
        <v>4077</v>
      </c>
      <c r="BI2051" s="94" t="str">
        <f t="shared" si="1309"/>
        <v>RT2</v>
      </c>
    </row>
    <row r="2052" spans="56:61" hidden="1" x14ac:dyDescent="0.3">
      <c r="BD2052" t="str">
        <f t="shared" si="1308"/>
        <v>RT3HAREFIELD HOSPITAL - RT301</v>
      </c>
      <c r="BE2052" s="94" t="s">
        <v>8002</v>
      </c>
      <c r="BF2052" s="94" t="s">
        <v>9408</v>
      </c>
      <c r="BG2052" s="94" t="s">
        <v>8002</v>
      </c>
      <c r="BH2052" s="94" t="s">
        <v>9408</v>
      </c>
      <c r="BI2052" s="94" t="str">
        <f t="shared" si="1309"/>
        <v>RT3</v>
      </c>
    </row>
    <row r="2053" spans="56:61" hidden="1" x14ac:dyDescent="0.3">
      <c r="BD2053" t="str">
        <f t="shared" si="1308"/>
        <v>RT3ROYAL BROMPTON HOSPITAL - RT302</v>
      </c>
      <c r="BE2053" s="94" t="s">
        <v>8003</v>
      </c>
      <c r="BF2053" s="94" t="s">
        <v>9409</v>
      </c>
      <c r="BG2053" s="94" t="s">
        <v>8003</v>
      </c>
      <c r="BH2053" s="94" t="s">
        <v>9409</v>
      </c>
      <c r="BI2053" s="94" t="str">
        <f t="shared" si="1309"/>
        <v>RT3</v>
      </c>
    </row>
    <row r="2054" spans="56:61" hidden="1" x14ac:dyDescent="0.3">
      <c r="BD2054" t="str">
        <f t="shared" si="1308"/>
        <v>RT53 RUBICON CLOSE</v>
      </c>
      <c r="BE2054" s="94" t="s">
        <v>8190</v>
      </c>
      <c r="BF2054" s="94" t="s">
        <v>9410</v>
      </c>
      <c r="BG2054" s="94" t="s">
        <v>8190</v>
      </c>
      <c r="BH2054" s="94" t="s">
        <v>9410</v>
      </c>
      <c r="BI2054" s="94" t="str">
        <f t="shared" si="1309"/>
        <v>RT5</v>
      </c>
    </row>
    <row r="2055" spans="56:61" hidden="1" x14ac:dyDescent="0.3">
      <c r="BD2055" t="str">
        <f t="shared" si="1308"/>
        <v>RT5ADOLESCENT PSYCHIATRIC UNIT</v>
      </c>
      <c r="BE2055" s="94" t="s">
        <v>4274</v>
      </c>
      <c r="BF2055" s="94" t="s">
        <v>4275</v>
      </c>
      <c r="BG2055" s="94" t="s">
        <v>4274</v>
      </c>
      <c r="BH2055" s="94" t="s">
        <v>4275</v>
      </c>
      <c r="BI2055" s="94" t="str">
        <f t="shared" si="1309"/>
        <v>RT5</v>
      </c>
    </row>
    <row r="2056" spans="56:61" hidden="1" x14ac:dyDescent="0.3">
      <c r="BD2056" t="str">
        <f t="shared" si="1308"/>
        <v>RT5ASHBY DIST HOSP WARD</v>
      </c>
      <c r="BE2056" s="94" t="s">
        <v>4479</v>
      </c>
      <c r="BF2056" s="94" t="s">
        <v>4480</v>
      </c>
      <c r="BG2056" s="94" t="s">
        <v>4479</v>
      </c>
      <c r="BH2056" s="94" t="s">
        <v>4480</v>
      </c>
      <c r="BI2056" s="94" t="str">
        <f t="shared" si="1309"/>
        <v>RT5</v>
      </c>
    </row>
    <row r="2057" spans="56:61" hidden="1" x14ac:dyDescent="0.3">
      <c r="BD2057" t="str">
        <f t="shared" si="1308"/>
        <v>RT5ASHBY HOSPITAL</v>
      </c>
      <c r="BE2057" s="94" t="s">
        <v>4405</v>
      </c>
      <c r="BF2057" s="94" t="s">
        <v>4406</v>
      </c>
      <c r="BG2057" s="94" t="s">
        <v>4405</v>
      </c>
      <c r="BH2057" s="94" t="s">
        <v>4406</v>
      </c>
      <c r="BI2057" s="94" t="str">
        <f t="shared" si="1309"/>
        <v>RT5</v>
      </c>
    </row>
    <row r="2058" spans="56:61" hidden="1" x14ac:dyDescent="0.3">
      <c r="BD2058" t="str">
        <f t="shared" si="1308"/>
        <v>RT5BELVOIR INTENSIVE CARE UNIT</v>
      </c>
      <c r="BE2058" s="94" t="s">
        <v>4112</v>
      </c>
      <c r="BF2058" s="94" t="s">
        <v>4113</v>
      </c>
      <c r="BG2058" s="94" t="s">
        <v>4112</v>
      </c>
      <c r="BH2058" s="94" t="s">
        <v>4113</v>
      </c>
      <c r="BI2058" s="94" t="str">
        <f t="shared" si="1309"/>
        <v>RT5</v>
      </c>
    </row>
    <row r="2059" spans="56:61" hidden="1" x14ac:dyDescent="0.3">
      <c r="BD2059" t="str">
        <f t="shared" si="1308"/>
        <v>RT5BENNION CENTRE/LANGLEY</v>
      </c>
      <c r="BE2059" s="94" t="s">
        <v>8188</v>
      </c>
      <c r="BF2059" s="94" t="s">
        <v>9411</v>
      </c>
      <c r="BG2059" s="94" t="s">
        <v>8188</v>
      </c>
      <c r="BH2059" s="94" t="s">
        <v>9411</v>
      </c>
      <c r="BI2059" s="94" t="str">
        <f t="shared" si="1309"/>
        <v>RT5</v>
      </c>
    </row>
    <row r="2060" spans="56:61" hidden="1" x14ac:dyDescent="0.3">
      <c r="BD2060" t="str">
        <f t="shared" si="1308"/>
        <v>RT5BRACKEN BUILDING</v>
      </c>
      <c r="BE2060" s="94" t="s">
        <v>4114</v>
      </c>
      <c r="BF2060" s="94" t="s">
        <v>4115</v>
      </c>
      <c r="BG2060" s="94" t="s">
        <v>4114</v>
      </c>
      <c r="BH2060" s="94" t="s">
        <v>4115</v>
      </c>
      <c r="BI2060" s="94" t="str">
        <f t="shared" si="1309"/>
        <v>RT5</v>
      </c>
    </row>
    <row r="2061" spans="56:61" hidden="1" x14ac:dyDescent="0.3">
      <c r="BD2061" t="str">
        <f t="shared" si="1308"/>
        <v>RT5BRACKENDALE</v>
      </c>
      <c r="BE2061" s="94" t="s">
        <v>4365</v>
      </c>
      <c r="BF2061" s="94" t="s">
        <v>4366</v>
      </c>
      <c r="BG2061" s="94" t="s">
        <v>4365</v>
      </c>
      <c r="BH2061" s="94" t="s">
        <v>4366</v>
      </c>
      <c r="BI2061" s="94" t="str">
        <f t="shared" si="1309"/>
        <v>RT5</v>
      </c>
    </row>
    <row r="2062" spans="56:61" hidden="1" x14ac:dyDescent="0.3">
      <c r="BD2062" t="str">
        <f t="shared" si="1308"/>
        <v>RT5BRANDON MENTAL HEALTH UNIT</v>
      </c>
      <c r="BE2062" s="94" t="s">
        <v>4204</v>
      </c>
      <c r="BF2062" s="94" t="s">
        <v>4205</v>
      </c>
      <c r="BG2062" s="94" t="s">
        <v>4204</v>
      </c>
      <c r="BH2062" s="94" t="s">
        <v>4205</v>
      </c>
      <c r="BI2062" s="94" t="str">
        <f t="shared" si="1309"/>
        <v>RT5</v>
      </c>
    </row>
    <row r="2063" spans="56:61" hidden="1" x14ac:dyDescent="0.3">
      <c r="BD2063" t="str">
        <f t="shared" si="1308"/>
        <v>RT5CASTLERIGG</v>
      </c>
      <c r="BE2063" s="94" t="s">
        <v>4367</v>
      </c>
      <c r="BF2063" s="94" t="s">
        <v>4368</v>
      </c>
      <c r="BG2063" s="94" t="s">
        <v>4367</v>
      </c>
      <c r="BH2063" s="94" t="s">
        <v>4368</v>
      </c>
      <c r="BI2063" s="94" t="str">
        <f t="shared" si="1309"/>
        <v>RT5</v>
      </c>
    </row>
    <row r="2064" spans="56:61" hidden="1" x14ac:dyDescent="0.3">
      <c r="BD2064" t="str">
        <f t="shared" si="1308"/>
        <v>RT5CHARNWOOD 1</v>
      </c>
      <c r="BE2064" s="94" t="s">
        <v>4212</v>
      </c>
      <c r="BF2064" s="94" t="s">
        <v>4213</v>
      </c>
      <c r="BG2064" s="94" t="s">
        <v>4212</v>
      </c>
      <c r="BH2064" s="94" t="s">
        <v>4213</v>
      </c>
      <c r="BI2064" s="94" t="str">
        <f t="shared" si="1309"/>
        <v>RT5</v>
      </c>
    </row>
    <row r="2065" spans="56:61" hidden="1" x14ac:dyDescent="0.3">
      <c r="BD2065" t="str">
        <f t="shared" si="1308"/>
        <v>RT5CHARNWOOD 1 (EPMA)</v>
      </c>
      <c r="BE2065" s="94" t="s">
        <v>4218</v>
      </c>
      <c r="BF2065" s="94" t="s">
        <v>4219</v>
      </c>
      <c r="BG2065" s="94" t="s">
        <v>4218</v>
      </c>
      <c r="BH2065" s="94" t="s">
        <v>4219</v>
      </c>
      <c r="BI2065" s="94" t="str">
        <f t="shared" si="1309"/>
        <v>RT5</v>
      </c>
    </row>
    <row r="2066" spans="56:61" hidden="1" x14ac:dyDescent="0.3">
      <c r="BD2066" t="str">
        <f t="shared" si="1308"/>
        <v>RT5CHARNWOOD 2</v>
      </c>
      <c r="BE2066" s="94" t="s">
        <v>4220</v>
      </c>
      <c r="BF2066" s="94" t="s">
        <v>4221</v>
      </c>
      <c r="BG2066" s="94" t="s">
        <v>4220</v>
      </c>
      <c r="BH2066" s="94" t="s">
        <v>4221</v>
      </c>
      <c r="BI2066" s="94" t="str">
        <f t="shared" si="1309"/>
        <v>RT5</v>
      </c>
    </row>
    <row r="2067" spans="56:61" hidden="1" x14ac:dyDescent="0.3">
      <c r="BD2067" t="str">
        <f t="shared" si="1308"/>
        <v>RT5CHARNWOOD 2 (EPMA)</v>
      </c>
      <c r="BE2067" s="94" t="s">
        <v>4222</v>
      </c>
      <c r="BF2067" s="94" t="s">
        <v>4223</v>
      </c>
      <c r="BG2067" s="94" t="s">
        <v>4222</v>
      </c>
      <c r="BH2067" s="94" t="s">
        <v>4223</v>
      </c>
      <c r="BI2067" s="94" t="str">
        <f t="shared" si="1309"/>
        <v>RT5</v>
      </c>
    </row>
    <row r="2068" spans="56:61" hidden="1" x14ac:dyDescent="0.3">
      <c r="BD2068" t="str">
        <f t="shared" si="1308"/>
        <v>RT5CHARNWOOD 3</v>
      </c>
      <c r="BE2068" s="94" t="s">
        <v>4224</v>
      </c>
      <c r="BF2068" s="94" t="s">
        <v>4225</v>
      </c>
      <c r="BG2068" s="94" t="s">
        <v>4224</v>
      </c>
      <c r="BH2068" s="94" t="s">
        <v>4225</v>
      </c>
      <c r="BI2068" s="94" t="str">
        <f t="shared" si="1309"/>
        <v>RT5</v>
      </c>
    </row>
    <row r="2069" spans="56:61" hidden="1" x14ac:dyDescent="0.3">
      <c r="BD2069" t="str">
        <f t="shared" si="1308"/>
        <v>RT5CHARNWOOD 3 (EPMA)</v>
      </c>
      <c r="BE2069" s="94" t="s">
        <v>4226</v>
      </c>
      <c r="BF2069" s="94" t="s">
        <v>4227</v>
      </c>
      <c r="BG2069" s="94" t="s">
        <v>4226</v>
      </c>
      <c r="BH2069" s="94" t="s">
        <v>4227</v>
      </c>
      <c r="BI2069" s="94" t="str">
        <f t="shared" si="1309"/>
        <v>RT5</v>
      </c>
    </row>
    <row r="2070" spans="56:61" hidden="1" x14ac:dyDescent="0.3">
      <c r="BD2070" t="str">
        <f t="shared" si="1308"/>
        <v>RT5CHARNWOOD 4</v>
      </c>
      <c r="BE2070" s="94" t="s">
        <v>4228</v>
      </c>
      <c r="BF2070" s="94" t="s">
        <v>4229</v>
      </c>
      <c r="BG2070" s="94" t="s">
        <v>4228</v>
      </c>
      <c r="BH2070" s="94" t="s">
        <v>4229</v>
      </c>
      <c r="BI2070" s="94" t="str">
        <f t="shared" si="1309"/>
        <v>RT5</v>
      </c>
    </row>
    <row r="2071" spans="56:61" hidden="1" x14ac:dyDescent="0.3">
      <c r="BD2071" t="str">
        <f t="shared" si="1308"/>
        <v>RT5CHARNWOOD 4 (EPMA)</v>
      </c>
      <c r="BE2071" s="94" t="s">
        <v>4230</v>
      </c>
      <c r="BF2071" s="94" t="s">
        <v>4231</v>
      </c>
      <c r="BG2071" s="94" t="s">
        <v>4230</v>
      </c>
      <c r="BH2071" s="94" t="s">
        <v>4231</v>
      </c>
      <c r="BI2071" s="94" t="str">
        <f t="shared" si="1309"/>
        <v>RT5</v>
      </c>
    </row>
    <row r="2072" spans="56:61" hidden="1" x14ac:dyDescent="0.3">
      <c r="BD2072" t="str">
        <f t="shared" si="1308"/>
        <v>RT5CHARNWOOD MILL</v>
      </c>
      <c r="BE2072" s="94" t="s">
        <v>4391</v>
      </c>
      <c r="BF2072" s="94" t="s">
        <v>4392</v>
      </c>
      <c r="BG2072" s="94" t="s">
        <v>4391</v>
      </c>
      <c r="BH2072" s="94" t="s">
        <v>4392</v>
      </c>
      <c r="BI2072" s="94" t="str">
        <f t="shared" si="1309"/>
        <v>RT5</v>
      </c>
    </row>
    <row r="2073" spans="56:61" hidden="1" x14ac:dyDescent="0.3">
      <c r="BD2073" t="str">
        <f t="shared" si="1308"/>
        <v>RT5CITY CENTRAL 1</v>
      </c>
      <c r="BE2073" s="94" t="s">
        <v>4232</v>
      </c>
      <c r="BF2073" s="94" t="s">
        <v>4233</v>
      </c>
      <c r="BG2073" s="94" t="s">
        <v>4232</v>
      </c>
      <c r="BH2073" s="94" t="s">
        <v>4233</v>
      </c>
      <c r="BI2073" s="94" t="str">
        <f t="shared" si="1309"/>
        <v>RT5</v>
      </c>
    </row>
    <row r="2074" spans="56:61" hidden="1" x14ac:dyDescent="0.3">
      <c r="BD2074" t="str">
        <f t="shared" si="1308"/>
        <v>RT5CITY CENTRAL 1 (EPMA)</v>
      </c>
      <c r="BE2074" s="94" t="s">
        <v>4234</v>
      </c>
      <c r="BF2074" s="94" t="s">
        <v>4235</v>
      </c>
      <c r="BG2074" s="94" t="s">
        <v>4234</v>
      </c>
      <c r="BH2074" s="94" t="s">
        <v>4235</v>
      </c>
      <c r="BI2074" s="94" t="str">
        <f t="shared" si="1309"/>
        <v>RT5</v>
      </c>
    </row>
    <row r="2075" spans="56:61" hidden="1" x14ac:dyDescent="0.3">
      <c r="BD2075" t="str">
        <f t="shared" si="1308"/>
        <v>RT5CITY CENTRAL 2</v>
      </c>
      <c r="BE2075" s="94" t="s">
        <v>4236</v>
      </c>
      <c r="BF2075" s="94" t="s">
        <v>4237</v>
      </c>
      <c r="BG2075" s="94" t="s">
        <v>4236</v>
      </c>
      <c r="BH2075" s="94" t="s">
        <v>4237</v>
      </c>
      <c r="BI2075" s="94" t="str">
        <f t="shared" si="1309"/>
        <v>RT5</v>
      </c>
    </row>
    <row r="2076" spans="56:61" hidden="1" x14ac:dyDescent="0.3">
      <c r="BD2076" t="str">
        <f t="shared" si="1308"/>
        <v>RT5CITY CENTRAL 2 (EPMA)</v>
      </c>
      <c r="BE2076" s="94" t="s">
        <v>4238</v>
      </c>
      <c r="BF2076" s="94" t="s">
        <v>4239</v>
      </c>
      <c r="BG2076" s="94" t="s">
        <v>4238</v>
      </c>
      <c r="BH2076" s="94" t="s">
        <v>4239</v>
      </c>
      <c r="BI2076" s="94" t="str">
        <f t="shared" si="1309"/>
        <v>RT5</v>
      </c>
    </row>
    <row r="2077" spans="56:61" hidden="1" x14ac:dyDescent="0.3">
      <c r="BD2077" t="str">
        <f t="shared" si="1308"/>
        <v>RT5CITY CENTRAL 3</v>
      </c>
      <c r="BE2077" s="94" t="s">
        <v>4240</v>
      </c>
      <c r="BF2077" s="94" t="s">
        <v>4241</v>
      </c>
      <c r="BG2077" s="94" t="s">
        <v>4240</v>
      </c>
      <c r="BH2077" s="94" t="s">
        <v>4241</v>
      </c>
      <c r="BI2077" s="94" t="str">
        <f t="shared" si="1309"/>
        <v>RT5</v>
      </c>
    </row>
    <row r="2078" spans="56:61" hidden="1" x14ac:dyDescent="0.3">
      <c r="BD2078" t="str">
        <f t="shared" si="1308"/>
        <v>RT5CITY CENTRAL 3 (EPMA)</v>
      </c>
      <c r="BE2078" s="94" t="s">
        <v>4242</v>
      </c>
      <c r="BF2078" s="94" t="s">
        <v>4243</v>
      </c>
      <c r="BG2078" s="94" t="s">
        <v>4242</v>
      </c>
      <c r="BH2078" s="94" t="s">
        <v>4243</v>
      </c>
      <c r="BI2078" s="94" t="str">
        <f t="shared" si="1309"/>
        <v>RT5</v>
      </c>
    </row>
    <row r="2079" spans="56:61" hidden="1" x14ac:dyDescent="0.3">
      <c r="BD2079" t="str">
        <f t="shared" si="1308"/>
        <v>RT5CITY CENTRAL 4</v>
      </c>
      <c r="BE2079" s="94" t="s">
        <v>4465</v>
      </c>
      <c r="BF2079" s="94" t="s">
        <v>4466</v>
      </c>
      <c r="BG2079" s="94" t="s">
        <v>4465</v>
      </c>
      <c r="BH2079" s="94" t="s">
        <v>4466</v>
      </c>
      <c r="BI2079" s="94" t="str">
        <f t="shared" si="1309"/>
        <v>RT5</v>
      </c>
    </row>
    <row r="2080" spans="56:61" hidden="1" x14ac:dyDescent="0.3">
      <c r="BD2080" t="str">
        <f t="shared" si="1308"/>
        <v>RT5CITY CENTRAL 4 (EPMA)</v>
      </c>
      <c r="BE2080" s="94" t="s">
        <v>4467</v>
      </c>
      <c r="BF2080" s="94" t="s">
        <v>4468</v>
      </c>
      <c r="BG2080" s="94" t="s">
        <v>4467</v>
      </c>
      <c r="BH2080" s="94" t="s">
        <v>4468</v>
      </c>
      <c r="BI2080" s="94" t="str">
        <f t="shared" si="1309"/>
        <v>RT5</v>
      </c>
    </row>
    <row r="2081" spans="56:61" hidden="1" x14ac:dyDescent="0.3">
      <c r="BD2081" t="str">
        <f t="shared" si="1308"/>
        <v>RT5CITY EAST 1</v>
      </c>
      <c r="BE2081" s="94" t="s">
        <v>4244</v>
      </c>
      <c r="BF2081" s="94" t="s">
        <v>4245</v>
      </c>
      <c r="BG2081" s="94" t="s">
        <v>4244</v>
      </c>
      <c r="BH2081" s="94" t="s">
        <v>4245</v>
      </c>
      <c r="BI2081" s="94" t="str">
        <f t="shared" si="1309"/>
        <v>RT5</v>
      </c>
    </row>
    <row r="2082" spans="56:61" hidden="1" x14ac:dyDescent="0.3">
      <c r="BD2082" t="str">
        <f t="shared" si="1308"/>
        <v>RT5CITY EAST 1 (EPMA)</v>
      </c>
      <c r="BE2082" s="94" t="s">
        <v>4246</v>
      </c>
      <c r="BF2082" s="94" t="s">
        <v>4247</v>
      </c>
      <c r="BG2082" s="94" t="s">
        <v>4246</v>
      </c>
      <c r="BH2082" s="94" t="s">
        <v>4247</v>
      </c>
      <c r="BI2082" s="94" t="str">
        <f t="shared" si="1309"/>
        <v>RT5</v>
      </c>
    </row>
    <row r="2083" spans="56:61" hidden="1" x14ac:dyDescent="0.3">
      <c r="BD2083" t="str">
        <f t="shared" si="1308"/>
        <v>RT5CITY EAST 2</v>
      </c>
      <c r="BE2083" s="94" t="s">
        <v>4248</v>
      </c>
      <c r="BF2083" s="94" t="s">
        <v>4249</v>
      </c>
      <c r="BG2083" s="94" t="s">
        <v>4248</v>
      </c>
      <c r="BH2083" s="94" t="s">
        <v>4249</v>
      </c>
      <c r="BI2083" s="94" t="str">
        <f t="shared" si="1309"/>
        <v>RT5</v>
      </c>
    </row>
    <row r="2084" spans="56:61" hidden="1" x14ac:dyDescent="0.3">
      <c r="BD2084" t="str">
        <f t="shared" si="1308"/>
        <v>RT5CITY EAST 2 (EPMA)</v>
      </c>
      <c r="BE2084" s="94" t="s">
        <v>4250</v>
      </c>
      <c r="BF2084" s="94" t="s">
        <v>4251</v>
      </c>
      <c r="BG2084" s="94" t="s">
        <v>4250</v>
      </c>
      <c r="BH2084" s="94" t="s">
        <v>4251</v>
      </c>
      <c r="BI2084" s="94" t="str">
        <f t="shared" si="1309"/>
        <v>RT5</v>
      </c>
    </row>
    <row r="2085" spans="56:61" hidden="1" x14ac:dyDescent="0.3">
      <c r="BD2085" t="str">
        <f t="shared" si="1308"/>
        <v>RT5CITY EAST 3</v>
      </c>
      <c r="BE2085" s="94" t="s">
        <v>4252</v>
      </c>
      <c r="BF2085" s="94" t="s">
        <v>4253</v>
      </c>
      <c r="BG2085" s="94" t="s">
        <v>4252</v>
      </c>
      <c r="BH2085" s="94" t="s">
        <v>4253</v>
      </c>
      <c r="BI2085" s="94" t="str">
        <f t="shared" si="1309"/>
        <v>RT5</v>
      </c>
    </row>
    <row r="2086" spans="56:61" hidden="1" x14ac:dyDescent="0.3">
      <c r="BD2086" t="str">
        <f t="shared" si="1308"/>
        <v>RT5CITY EAST 3 (EPMA)</v>
      </c>
      <c r="BE2086" s="94" t="s">
        <v>4254</v>
      </c>
      <c r="BF2086" s="94" t="s">
        <v>4255</v>
      </c>
      <c r="BG2086" s="94" t="s">
        <v>4254</v>
      </c>
      <c r="BH2086" s="94" t="s">
        <v>4255</v>
      </c>
      <c r="BI2086" s="94" t="str">
        <f t="shared" si="1309"/>
        <v>RT5</v>
      </c>
    </row>
    <row r="2087" spans="56:61" hidden="1" x14ac:dyDescent="0.3">
      <c r="BD2087" t="str">
        <f t="shared" si="1308"/>
        <v>RT5CITY EAST 4</v>
      </c>
      <c r="BE2087" s="94" t="s">
        <v>4501</v>
      </c>
      <c r="BF2087" s="94" t="s">
        <v>4502</v>
      </c>
      <c r="BG2087" s="94" t="s">
        <v>4501</v>
      </c>
      <c r="BH2087" s="94" t="s">
        <v>4502</v>
      </c>
      <c r="BI2087" s="94" t="str">
        <f t="shared" si="1309"/>
        <v>RT5</v>
      </c>
    </row>
    <row r="2088" spans="56:61" hidden="1" x14ac:dyDescent="0.3">
      <c r="BD2088" t="str">
        <f t="shared" si="1308"/>
        <v>RT5CITY EAST 4 (EPMA)</v>
      </c>
      <c r="BE2088" s="94" t="s">
        <v>4395</v>
      </c>
      <c r="BF2088" s="94" t="s">
        <v>4396</v>
      </c>
      <c r="BG2088" s="94" t="s">
        <v>4395</v>
      </c>
      <c r="BH2088" s="94" t="s">
        <v>4396</v>
      </c>
      <c r="BI2088" s="94" t="str">
        <f t="shared" si="1309"/>
        <v>RT5</v>
      </c>
    </row>
    <row r="2089" spans="56:61" hidden="1" x14ac:dyDescent="0.3">
      <c r="BD2089" t="str">
        <f t="shared" si="1308"/>
        <v>RT5CITY WEST 1</v>
      </c>
      <c r="BE2089" s="94" t="s">
        <v>4256</v>
      </c>
      <c r="BF2089" s="94" t="s">
        <v>4257</v>
      </c>
      <c r="BG2089" s="94" t="s">
        <v>4256</v>
      </c>
      <c r="BH2089" s="94" t="s">
        <v>4257</v>
      </c>
      <c r="BI2089" s="94" t="str">
        <f t="shared" si="1309"/>
        <v>RT5</v>
      </c>
    </row>
    <row r="2090" spans="56:61" hidden="1" x14ac:dyDescent="0.3">
      <c r="BD2090" t="str">
        <f t="shared" si="1308"/>
        <v>RT5CITY WEST 1 (EPMA)</v>
      </c>
      <c r="BE2090" s="94" t="s">
        <v>4258</v>
      </c>
      <c r="BF2090" s="94" t="s">
        <v>4259</v>
      </c>
      <c r="BG2090" s="94" t="s">
        <v>4258</v>
      </c>
      <c r="BH2090" s="94" t="s">
        <v>4259</v>
      </c>
      <c r="BI2090" s="94" t="str">
        <f t="shared" si="1309"/>
        <v>RT5</v>
      </c>
    </row>
    <row r="2091" spans="56:61" hidden="1" x14ac:dyDescent="0.3">
      <c r="BD2091" t="str">
        <f t="shared" si="1308"/>
        <v>RT5CITY WEST 2</v>
      </c>
      <c r="BE2091" s="94" t="s">
        <v>4260</v>
      </c>
      <c r="BF2091" s="94" t="s">
        <v>4261</v>
      </c>
      <c r="BG2091" s="94" t="s">
        <v>4260</v>
      </c>
      <c r="BH2091" s="94" t="s">
        <v>4261</v>
      </c>
      <c r="BI2091" s="94" t="str">
        <f t="shared" si="1309"/>
        <v>RT5</v>
      </c>
    </row>
    <row r="2092" spans="56:61" hidden="1" x14ac:dyDescent="0.3">
      <c r="BD2092" t="str">
        <f t="shared" si="1308"/>
        <v>RT5CITY WEST 2 (EPMA)</v>
      </c>
      <c r="BE2092" s="94" t="s">
        <v>4262</v>
      </c>
      <c r="BF2092" s="94" t="s">
        <v>4263</v>
      </c>
      <c r="BG2092" s="94" t="s">
        <v>4262</v>
      </c>
      <c r="BH2092" s="94" t="s">
        <v>4263</v>
      </c>
      <c r="BI2092" s="94" t="str">
        <f t="shared" si="1309"/>
        <v>RT5</v>
      </c>
    </row>
    <row r="2093" spans="56:61" hidden="1" x14ac:dyDescent="0.3">
      <c r="BD2093" t="str">
        <f t="shared" si="1308"/>
        <v>RT5CITY WEST 3</v>
      </c>
      <c r="BE2093" s="94" t="s">
        <v>4264</v>
      </c>
      <c r="BF2093" s="94" t="s">
        <v>4265</v>
      </c>
      <c r="BG2093" s="94" t="s">
        <v>4264</v>
      </c>
      <c r="BH2093" s="94" t="s">
        <v>4265</v>
      </c>
      <c r="BI2093" s="94" t="str">
        <f t="shared" si="1309"/>
        <v>RT5</v>
      </c>
    </row>
    <row r="2094" spans="56:61" hidden="1" x14ac:dyDescent="0.3">
      <c r="BD2094" t="str">
        <f t="shared" si="1308"/>
        <v>RT5CITY WEST 3 (EPMA)</v>
      </c>
      <c r="BE2094" s="94" t="s">
        <v>4266</v>
      </c>
      <c r="BF2094" s="94" t="s">
        <v>4267</v>
      </c>
      <c r="BG2094" s="94" t="s">
        <v>4266</v>
      </c>
      <c r="BH2094" s="94" t="s">
        <v>4267</v>
      </c>
      <c r="BI2094" s="94" t="str">
        <f t="shared" si="1309"/>
        <v>RT5</v>
      </c>
    </row>
    <row r="2095" spans="56:61" hidden="1" x14ac:dyDescent="0.3">
      <c r="BD2095" t="str">
        <f t="shared" si="1308"/>
        <v>RT5CITY WEST 4</v>
      </c>
      <c r="BE2095" s="94" t="s">
        <v>4453</v>
      </c>
      <c r="BF2095" s="94" t="s">
        <v>4454</v>
      </c>
      <c r="BG2095" s="94" t="s">
        <v>4453</v>
      </c>
      <c r="BH2095" s="94" t="s">
        <v>4454</v>
      </c>
      <c r="BI2095" s="94" t="str">
        <f t="shared" si="1309"/>
        <v>RT5</v>
      </c>
    </row>
    <row r="2096" spans="56:61" hidden="1" x14ac:dyDescent="0.3">
      <c r="BD2096" t="str">
        <f t="shared" si="1308"/>
        <v>RT5CITY WEST 4 (EPMA)</v>
      </c>
      <c r="BE2096" s="94" t="s">
        <v>4455</v>
      </c>
      <c r="BF2096" s="94" t="s">
        <v>4456</v>
      </c>
      <c r="BG2096" s="94" t="s">
        <v>4455</v>
      </c>
      <c r="BH2096" s="94" t="s">
        <v>4456</v>
      </c>
      <c r="BI2096" s="94" t="str">
        <f t="shared" si="1309"/>
        <v>RT5</v>
      </c>
    </row>
    <row r="2097" spans="56:61" hidden="1" x14ac:dyDescent="0.3">
      <c r="BD2097" t="str">
        <f t="shared" si="1308"/>
        <v>RT5CLARENDON MEWS</v>
      </c>
      <c r="BE2097" s="94" t="s">
        <v>4497</v>
      </c>
      <c r="BF2097" s="94" t="s">
        <v>4498</v>
      </c>
      <c r="BG2097" s="94" t="s">
        <v>4497</v>
      </c>
      <c r="BH2097" s="94" t="s">
        <v>4498</v>
      </c>
      <c r="BI2097" s="94" t="str">
        <f t="shared" si="1309"/>
        <v>RT5</v>
      </c>
    </row>
    <row r="2098" spans="56:61" hidden="1" x14ac:dyDescent="0.3">
      <c r="BD2098" t="str">
        <f t="shared" si="1308"/>
        <v>RT5COALVILLE HOSP WARDS</v>
      </c>
      <c r="BE2098" s="94" t="s">
        <v>4481</v>
      </c>
      <c r="BF2098" s="94" t="s">
        <v>4482</v>
      </c>
      <c r="BG2098" s="94" t="s">
        <v>4481</v>
      </c>
      <c r="BH2098" s="94" t="s">
        <v>4482</v>
      </c>
      <c r="BI2098" s="94" t="str">
        <f t="shared" si="1309"/>
        <v>RT5</v>
      </c>
    </row>
    <row r="2099" spans="56:61" hidden="1" x14ac:dyDescent="0.3">
      <c r="BD2099" t="str">
        <f t="shared" si="1308"/>
        <v>RT5COALVILLE HOSPITAL</v>
      </c>
      <c r="BE2099" s="94" t="s">
        <v>4403</v>
      </c>
      <c r="BF2099" s="94" t="s">
        <v>4404</v>
      </c>
      <c r="BG2099" s="94" t="s">
        <v>4403</v>
      </c>
      <c r="BH2099" s="94" t="s">
        <v>4404</v>
      </c>
      <c r="BI2099" s="94" t="str">
        <f t="shared" si="1309"/>
        <v>RT5</v>
      </c>
    </row>
    <row r="2100" spans="56:61" hidden="1" x14ac:dyDescent="0.3">
      <c r="BD2100" t="str">
        <f t="shared" si="1308"/>
        <v>RT5COGNITIVE BEHAVIOURAL THERAPY</v>
      </c>
      <c r="BE2100" s="94" t="s">
        <v>4102</v>
      </c>
      <c r="BF2100" s="94" t="s">
        <v>4103</v>
      </c>
      <c r="BG2100" s="94" t="s">
        <v>4102</v>
      </c>
      <c r="BH2100" s="94" t="s">
        <v>4103</v>
      </c>
      <c r="BI2100" s="94" t="str">
        <f t="shared" si="1309"/>
        <v>RT5</v>
      </c>
    </row>
    <row r="2101" spans="56:61" hidden="1" x14ac:dyDescent="0.3">
      <c r="BD2101" t="str">
        <f t="shared" si="1308"/>
        <v>RT5EAST LEICESTERSHIRE 1</v>
      </c>
      <c r="BE2101" s="94" t="s">
        <v>4268</v>
      </c>
      <c r="BF2101" s="94" t="s">
        <v>4269</v>
      </c>
      <c r="BG2101" s="94" t="s">
        <v>4268</v>
      </c>
      <c r="BH2101" s="94" t="s">
        <v>4269</v>
      </c>
      <c r="BI2101" s="94" t="str">
        <f t="shared" si="1309"/>
        <v>RT5</v>
      </c>
    </row>
    <row r="2102" spans="56:61" hidden="1" x14ac:dyDescent="0.3">
      <c r="BD2102" t="str">
        <f t="shared" ref="BD2102:BD2165" si="1310">CONCATENATE(LEFT(BE2102, 3),BF2102)</f>
        <v>RT5EAST LEICESTERSHIRE 1 (EPMA)</v>
      </c>
      <c r="BE2102" s="94" t="s">
        <v>4270</v>
      </c>
      <c r="BF2102" s="94" t="s">
        <v>4271</v>
      </c>
      <c r="BG2102" s="94" t="s">
        <v>4270</v>
      </c>
      <c r="BH2102" s="94" t="s">
        <v>4271</v>
      </c>
      <c r="BI2102" s="94" t="str">
        <f t="shared" ref="BI2102:BI2165" si="1311">LEFT(BG2102,3)</f>
        <v>RT5</v>
      </c>
    </row>
    <row r="2103" spans="56:61" hidden="1" x14ac:dyDescent="0.3">
      <c r="BD2103" t="str">
        <f t="shared" si="1310"/>
        <v>RT5EAST LEICESTERSHIRE 2</v>
      </c>
      <c r="BE2103" s="94" t="s">
        <v>4281</v>
      </c>
      <c r="BF2103" s="94" t="s">
        <v>4282</v>
      </c>
      <c r="BG2103" s="94" t="s">
        <v>4281</v>
      </c>
      <c r="BH2103" s="94" t="s">
        <v>4282</v>
      </c>
      <c r="BI2103" s="94" t="str">
        <f t="shared" si="1311"/>
        <v>RT5</v>
      </c>
    </row>
    <row r="2104" spans="56:61" hidden="1" x14ac:dyDescent="0.3">
      <c r="BD2104" t="str">
        <f t="shared" si="1310"/>
        <v>RT5EAST LEICESTERSHIRE 2 (EPMA)</v>
      </c>
      <c r="BE2104" s="94" t="s">
        <v>4283</v>
      </c>
      <c r="BF2104" s="94" t="s">
        <v>4284</v>
      </c>
      <c r="BG2104" s="94" t="s">
        <v>4283</v>
      </c>
      <c r="BH2104" s="94" t="s">
        <v>4284</v>
      </c>
      <c r="BI2104" s="94" t="str">
        <f t="shared" si="1311"/>
        <v>RT5</v>
      </c>
    </row>
    <row r="2105" spans="56:61" hidden="1" x14ac:dyDescent="0.3">
      <c r="BD2105" t="str">
        <f t="shared" si="1310"/>
        <v>RT5EAST LEICESTERSHIRE 3</v>
      </c>
      <c r="BE2105" s="94" t="s">
        <v>4285</v>
      </c>
      <c r="BF2105" s="94" t="s">
        <v>4286</v>
      </c>
      <c r="BG2105" s="94" t="s">
        <v>4285</v>
      </c>
      <c r="BH2105" s="94" t="s">
        <v>4286</v>
      </c>
      <c r="BI2105" s="94" t="str">
        <f t="shared" si="1311"/>
        <v>RT5</v>
      </c>
    </row>
    <row r="2106" spans="56:61" hidden="1" x14ac:dyDescent="0.3">
      <c r="BD2106" t="str">
        <f t="shared" si="1310"/>
        <v>RT5EAST LEICESTERSHIRE 3 (EPMA)</v>
      </c>
      <c r="BE2106" s="94" t="s">
        <v>4287</v>
      </c>
      <c r="BF2106" s="94" t="s">
        <v>4288</v>
      </c>
      <c r="BG2106" s="94" t="s">
        <v>4287</v>
      </c>
      <c r="BH2106" s="94" t="s">
        <v>4288</v>
      </c>
      <c r="BI2106" s="94" t="str">
        <f t="shared" si="1311"/>
        <v>RT5</v>
      </c>
    </row>
    <row r="2107" spans="56:61" hidden="1" x14ac:dyDescent="0.3">
      <c r="BD2107" t="str">
        <f t="shared" si="1310"/>
        <v>RT5EATING DISORDERS 1</v>
      </c>
      <c r="BE2107" s="94" t="s">
        <v>4118</v>
      </c>
      <c r="BF2107" s="94" t="s">
        <v>4119</v>
      </c>
      <c r="BG2107" s="94" t="s">
        <v>4118</v>
      </c>
      <c r="BH2107" s="94" t="s">
        <v>4119</v>
      </c>
      <c r="BI2107" s="94" t="str">
        <f t="shared" si="1311"/>
        <v>RT5</v>
      </c>
    </row>
    <row r="2108" spans="56:61" hidden="1" x14ac:dyDescent="0.3">
      <c r="BD2108" t="str">
        <f t="shared" si="1310"/>
        <v>RT5EATING DISORDERS 1 (EPMA)</v>
      </c>
      <c r="BE2108" s="94" t="s">
        <v>4439</v>
      </c>
      <c r="BF2108" s="94" t="s">
        <v>4440</v>
      </c>
      <c r="BG2108" s="94" t="s">
        <v>4439</v>
      </c>
      <c r="BH2108" s="94" t="s">
        <v>4440</v>
      </c>
      <c r="BI2108" s="94" t="str">
        <f t="shared" si="1311"/>
        <v>RT5</v>
      </c>
    </row>
    <row r="2109" spans="56:61" hidden="1" x14ac:dyDescent="0.3">
      <c r="BD2109" t="str">
        <f t="shared" si="1310"/>
        <v>RT5EATING DISORDERS 2</v>
      </c>
      <c r="BE2109" s="94" t="s">
        <v>4441</v>
      </c>
      <c r="BF2109" s="94" t="s">
        <v>4442</v>
      </c>
      <c r="BG2109" s="94" t="s">
        <v>4441</v>
      </c>
      <c r="BH2109" s="94" t="s">
        <v>4442</v>
      </c>
      <c r="BI2109" s="94" t="str">
        <f t="shared" si="1311"/>
        <v>RT5</v>
      </c>
    </row>
    <row r="2110" spans="56:61" hidden="1" x14ac:dyDescent="0.3">
      <c r="BD2110" t="str">
        <f t="shared" si="1310"/>
        <v>RT5EATING DISORDERS 2 (EPMA)</v>
      </c>
      <c r="BE2110" s="94" t="s">
        <v>4443</v>
      </c>
      <c r="BF2110" s="94" t="s">
        <v>4444</v>
      </c>
      <c r="BG2110" s="94" t="s">
        <v>4443</v>
      </c>
      <c r="BH2110" s="94" t="s">
        <v>4444</v>
      </c>
      <c r="BI2110" s="94" t="str">
        <f t="shared" si="1311"/>
        <v>RT5</v>
      </c>
    </row>
    <row r="2111" spans="56:61" hidden="1" x14ac:dyDescent="0.3">
      <c r="BD2111" t="str">
        <f t="shared" si="1310"/>
        <v>RT5EATING DISORDERS 3</v>
      </c>
      <c r="BE2111" s="94" t="s">
        <v>4445</v>
      </c>
      <c r="BF2111" s="94" t="s">
        <v>4446</v>
      </c>
      <c r="BG2111" s="94" t="s">
        <v>4445</v>
      </c>
      <c r="BH2111" s="94" t="s">
        <v>4446</v>
      </c>
      <c r="BI2111" s="94" t="str">
        <f t="shared" si="1311"/>
        <v>RT5</v>
      </c>
    </row>
    <row r="2112" spans="56:61" hidden="1" x14ac:dyDescent="0.3">
      <c r="BD2112" t="str">
        <f t="shared" si="1310"/>
        <v>RT5EATING DISORDERS 3 (EPMA)</v>
      </c>
      <c r="BE2112" s="94" t="s">
        <v>4447</v>
      </c>
      <c r="BF2112" s="94" t="s">
        <v>4448</v>
      </c>
      <c r="BG2112" s="94" t="s">
        <v>4447</v>
      </c>
      <c r="BH2112" s="94" t="s">
        <v>4448</v>
      </c>
      <c r="BI2112" s="94" t="str">
        <f t="shared" si="1311"/>
        <v>RT5</v>
      </c>
    </row>
    <row r="2113" spans="56:61" hidden="1" x14ac:dyDescent="0.3">
      <c r="BD2113" t="str">
        <f t="shared" si="1310"/>
        <v>RT5EATING DISORDERS 4</v>
      </c>
      <c r="BE2113" s="94" t="s">
        <v>4124</v>
      </c>
      <c r="BF2113" s="94" t="s">
        <v>4125</v>
      </c>
      <c r="BG2113" s="94" t="s">
        <v>4124</v>
      </c>
      <c r="BH2113" s="94" t="s">
        <v>4125</v>
      </c>
      <c r="BI2113" s="94" t="str">
        <f t="shared" si="1311"/>
        <v>RT5</v>
      </c>
    </row>
    <row r="2114" spans="56:61" hidden="1" x14ac:dyDescent="0.3">
      <c r="BD2114" t="str">
        <f t="shared" si="1310"/>
        <v>RT5EATING DISORDERS 4 (EPMA)</v>
      </c>
      <c r="BE2114" s="94" t="s">
        <v>4130</v>
      </c>
      <c r="BF2114" s="94" t="s">
        <v>4131</v>
      </c>
      <c r="BG2114" s="94" t="s">
        <v>4130</v>
      </c>
      <c r="BH2114" s="94" t="s">
        <v>4131</v>
      </c>
      <c r="BI2114" s="94" t="str">
        <f t="shared" si="1311"/>
        <v>RT5</v>
      </c>
    </row>
    <row r="2115" spans="56:61" hidden="1" x14ac:dyDescent="0.3">
      <c r="BD2115" t="str">
        <f t="shared" si="1310"/>
        <v>RT5EVINGTON CENTRE</v>
      </c>
      <c r="BE2115" s="94" t="s">
        <v>8189</v>
      </c>
      <c r="BF2115" s="94" t="s">
        <v>9412</v>
      </c>
      <c r="BG2115" s="94" t="s">
        <v>8189</v>
      </c>
      <c r="BH2115" s="94" t="s">
        <v>9412</v>
      </c>
      <c r="BI2115" s="94" t="str">
        <f t="shared" si="1311"/>
        <v>RT5</v>
      </c>
    </row>
    <row r="2116" spans="56:61" hidden="1" x14ac:dyDescent="0.3">
      <c r="BD2116" t="str">
        <f t="shared" si="1310"/>
        <v>RT5EXTERNAL AUDITORS</v>
      </c>
      <c r="BE2116" s="94" t="s">
        <v>4499</v>
      </c>
      <c r="BF2116" s="94" t="s">
        <v>4500</v>
      </c>
      <c r="BG2116" s="94" t="s">
        <v>4499</v>
      </c>
      <c r="BH2116" s="94" t="s">
        <v>4500</v>
      </c>
      <c r="BI2116" s="94" t="str">
        <f t="shared" si="1311"/>
        <v>RT5</v>
      </c>
    </row>
    <row r="2117" spans="56:61" hidden="1" x14ac:dyDescent="0.3">
      <c r="BD2117" t="str">
        <f t="shared" si="1310"/>
        <v>RT5FEILDING PALMER WARD</v>
      </c>
      <c r="BE2117" s="94" t="s">
        <v>4483</v>
      </c>
      <c r="BF2117" s="94" t="s">
        <v>4484</v>
      </c>
      <c r="BG2117" s="94" t="s">
        <v>4483</v>
      </c>
      <c r="BH2117" s="94" t="s">
        <v>4484</v>
      </c>
      <c r="BI2117" s="94" t="str">
        <f t="shared" si="1311"/>
        <v>RT5</v>
      </c>
    </row>
    <row r="2118" spans="56:61" hidden="1" x14ac:dyDescent="0.3">
      <c r="BD2118" t="str">
        <f t="shared" si="1310"/>
        <v>RT5FIELDING PALMER HOSPITAL</v>
      </c>
      <c r="BE2118" s="94" t="s">
        <v>4409</v>
      </c>
      <c r="BF2118" s="94" t="s">
        <v>4410</v>
      </c>
      <c r="BG2118" s="94" t="s">
        <v>4409</v>
      </c>
      <c r="BH2118" s="94" t="s">
        <v>4410</v>
      </c>
      <c r="BI2118" s="94" t="str">
        <f t="shared" si="1311"/>
        <v>RT5</v>
      </c>
    </row>
    <row r="2119" spans="56:61" hidden="1" x14ac:dyDescent="0.3">
      <c r="BD2119" t="str">
        <f t="shared" si="1310"/>
        <v>RT5FORENSIC 1</v>
      </c>
      <c r="BE2119" s="94" t="s">
        <v>4289</v>
      </c>
      <c r="BF2119" s="94" t="s">
        <v>4290</v>
      </c>
      <c r="BG2119" s="94" t="s">
        <v>4289</v>
      </c>
      <c r="BH2119" s="94" t="s">
        <v>4290</v>
      </c>
      <c r="BI2119" s="94" t="str">
        <f t="shared" si="1311"/>
        <v>RT5</v>
      </c>
    </row>
    <row r="2120" spans="56:61" hidden="1" x14ac:dyDescent="0.3">
      <c r="BD2120" t="str">
        <f t="shared" si="1310"/>
        <v>RT5FORENSIC 1 (EPMA)</v>
      </c>
      <c r="BE2120" s="94" t="s">
        <v>4291</v>
      </c>
      <c r="BF2120" s="94" t="s">
        <v>4292</v>
      </c>
      <c r="BG2120" s="94" t="s">
        <v>4291</v>
      </c>
      <c r="BH2120" s="94" t="s">
        <v>4292</v>
      </c>
      <c r="BI2120" s="94" t="str">
        <f t="shared" si="1311"/>
        <v>RT5</v>
      </c>
    </row>
    <row r="2121" spans="56:61" hidden="1" x14ac:dyDescent="0.3">
      <c r="BD2121" t="str">
        <f t="shared" si="1310"/>
        <v>RT5FORENSIC 2</v>
      </c>
      <c r="BE2121" s="94" t="s">
        <v>4293</v>
      </c>
      <c r="BF2121" s="94" t="s">
        <v>4294</v>
      </c>
      <c r="BG2121" s="94" t="s">
        <v>4293</v>
      </c>
      <c r="BH2121" s="94" t="s">
        <v>4294</v>
      </c>
      <c r="BI2121" s="94" t="str">
        <f t="shared" si="1311"/>
        <v>RT5</v>
      </c>
    </row>
    <row r="2122" spans="56:61" hidden="1" x14ac:dyDescent="0.3">
      <c r="BD2122" t="str">
        <f t="shared" si="1310"/>
        <v>RT5FORENSIC 2 (EPMA)</v>
      </c>
      <c r="BE2122" s="94" t="s">
        <v>4295</v>
      </c>
      <c r="BF2122" s="94" t="s">
        <v>4296</v>
      </c>
      <c r="BG2122" s="94" t="s">
        <v>4295</v>
      </c>
      <c r="BH2122" s="94" t="s">
        <v>4296</v>
      </c>
      <c r="BI2122" s="94" t="str">
        <f t="shared" si="1311"/>
        <v>RT5</v>
      </c>
    </row>
    <row r="2123" spans="56:61" hidden="1" x14ac:dyDescent="0.3">
      <c r="BD2123" t="str">
        <f t="shared" si="1310"/>
        <v>RT5FORENSIC 3</v>
      </c>
      <c r="BE2123" s="94" t="s">
        <v>4457</v>
      </c>
      <c r="BF2123" s="94" t="s">
        <v>4458</v>
      </c>
      <c r="BG2123" s="94" t="s">
        <v>4457</v>
      </c>
      <c r="BH2123" s="94" t="s">
        <v>4458</v>
      </c>
      <c r="BI2123" s="94" t="str">
        <f t="shared" si="1311"/>
        <v>RT5</v>
      </c>
    </row>
    <row r="2124" spans="56:61" hidden="1" x14ac:dyDescent="0.3">
      <c r="BD2124" t="str">
        <f t="shared" si="1310"/>
        <v>RT5FORENSIC 3 (EPMA)</v>
      </c>
      <c r="BE2124" s="94" t="s">
        <v>4459</v>
      </c>
      <c r="BF2124" s="94" t="s">
        <v>4460</v>
      </c>
      <c r="BG2124" s="94" t="s">
        <v>4459</v>
      </c>
      <c r="BH2124" s="94" t="s">
        <v>4460</v>
      </c>
      <c r="BI2124" s="94" t="str">
        <f t="shared" si="1311"/>
        <v>RT5</v>
      </c>
    </row>
    <row r="2125" spans="56:61" hidden="1" x14ac:dyDescent="0.3">
      <c r="BD2125" t="str">
        <f t="shared" si="1310"/>
        <v>RT5GILLIVERS</v>
      </c>
      <c r="BE2125" s="94" t="s">
        <v>8191</v>
      </c>
      <c r="BF2125" s="94" t="s">
        <v>9413</v>
      </c>
      <c r="BG2125" s="94" t="s">
        <v>8191</v>
      </c>
      <c r="BH2125" s="94" t="s">
        <v>9413</v>
      </c>
      <c r="BI2125" s="94" t="str">
        <f t="shared" si="1311"/>
        <v>RT5</v>
      </c>
    </row>
    <row r="2126" spans="56:61" hidden="1" x14ac:dyDescent="0.3">
      <c r="BD2126" t="str">
        <f t="shared" si="1310"/>
        <v>RT5GLENFRITH UNIT FOR LEARNING DISABILITIES</v>
      </c>
      <c r="BE2126" s="94" t="s">
        <v>4208</v>
      </c>
      <c r="BF2126" s="94" t="s">
        <v>4209</v>
      </c>
      <c r="BG2126" s="94" t="s">
        <v>4208</v>
      </c>
      <c r="BH2126" s="94" t="s">
        <v>4209</v>
      </c>
      <c r="BI2126" s="94" t="str">
        <f t="shared" si="1311"/>
        <v>RT5</v>
      </c>
    </row>
    <row r="2127" spans="56:61" hidden="1" x14ac:dyDescent="0.3">
      <c r="BD2127" t="str">
        <f t="shared" si="1310"/>
        <v>RT5GORSE HILL HOSPITAL</v>
      </c>
      <c r="BE2127" s="94" t="s">
        <v>4210</v>
      </c>
      <c r="BF2127" s="94" t="s">
        <v>4211</v>
      </c>
      <c r="BG2127" s="94" t="s">
        <v>4210</v>
      </c>
      <c r="BH2127" s="94" t="s">
        <v>4211</v>
      </c>
      <c r="BI2127" s="94" t="str">
        <f t="shared" si="1311"/>
        <v>RT5</v>
      </c>
    </row>
    <row r="2128" spans="56:61" hidden="1" x14ac:dyDescent="0.3">
      <c r="BD2128" t="str">
        <f t="shared" si="1310"/>
        <v>RT5GRASMERE</v>
      </c>
      <c r="BE2128" s="94" t="s">
        <v>4206</v>
      </c>
      <c r="BF2128" s="94" t="s">
        <v>4207</v>
      </c>
      <c r="BG2128" s="94" t="s">
        <v>4206</v>
      </c>
      <c r="BH2128" s="94" t="s">
        <v>4207</v>
      </c>
      <c r="BI2128" s="94" t="str">
        <f t="shared" si="1311"/>
        <v>RT5</v>
      </c>
    </row>
    <row r="2129" spans="56:61" hidden="1" x14ac:dyDescent="0.3">
      <c r="BD2129" t="str">
        <f t="shared" si="1310"/>
        <v>RT5H &amp; B HOSPITAL WARDS</v>
      </c>
      <c r="BE2129" s="94" t="s">
        <v>4485</v>
      </c>
      <c r="BF2129" s="94" t="s">
        <v>4486</v>
      </c>
      <c r="BG2129" s="94" t="s">
        <v>4485</v>
      </c>
      <c r="BH2129" s="94" t="s">
        <v>4486</v>
      </c>
      <c r="BI2129" s="94" t="str">
        <f t="shared" si="1311"/>
        <v>RT5</v>
      </c>
    </row>
    <row r="2130" spans="56:61" hidden="1" x14ac:dyDescent="0.3">
      <c r="BD2130" t="str">
        <f t="shared" si="1310"/>
        <v>RT5HERSCHEL PRINS</v>
      </c>
      <c r="BE2130" s="94" t="s">
        <v>8185</v>
      </c>
      <c r="BF2130" s="94" t="s">
        <v>9414</v>
      </c>
      <c r="BG2130" s="94" t="s">
        <v>8185</v>
      </c>
      <c r="BH2130" s="94" t="s">
        <v>9414</v>
      </c>
      <c r="BI2130" s="94" t="str">
        <f t="shared" si="1311"/>
        <v>RT5</v>
      </c>
    </row>
    <row r="2131" spans="56:61" hidden="1" x14ac:dyDescent="0.3">
      <c r="BD2131" t="str">
        <f t="shared" si="1310"/>
        <v>RT5HINCKLEY AND BOSWORTH 1</v>
      </c>
      <c r="BE2131" s="94" t="s">
        <v>4297</v>
      </c>
      <c r="BF2131" s="94" t="s">
        <v>4298</v>
      </c>
      <c r="BG2131" s="94" t="s">
        <v>4297</v>
      </c>
      <c r="BH2131" s="94" t="s">
        <v>4298</v>
      </c>
      <c r="BI2131" s="94" t="str">
        <f t="shared" si="1311"/>
        <v>RT5</v>
      </c>
    </row>
    <row r="2132" spans="56:61" hidden="1" x14ac:dyDescent="0.3">
      <c r="BD2132" t="str">
        <f t="shared" si="1310"/>
        <v>RT5HINCKLEY AND BOSWORTH 1 (EPMA)</v>
      </c>
      <c r="BE2132" s="94" t="s">
        <v>4299</v>
      </c>
      <c r="BF2132" s="94" t="s">
        <v>4300</v>
      </c>
      <c r="BG2132" s="94" t="s">
        <v>4299</v>
      </c>
      <c r="BH2132" s="94" t="s">
        <v>4300</v>
      </c>
      <c r="BI2132" s="94" t="str">
        <f t="shared" si="1311"/>
        <v>RT5</v>
      </c>
    </row>
    <row r="2133" spans="56:61" hidden="1" x14ac:dyDescent="0.3">
      <c r="BD2133" t="str">
        <f t="shared" si="1310"/>
        <v>RT5HINCKLEY AND BOSWORTH 2</v>
      </c>
      <c r="BE2133" s="94" t="s">
        <v>4301</v>
      </c>
      <c r="BF2133" s="94" t="s">
        <v>4302</v>
      </c>
      <c r="BG2133" s="94" t="s">
        <v>4301</v>
      </c>
      <c r="BH2133" s="94" t="s">
        <v>4302</v>
      </c>
      <c r="BI2133" s="94" t="str">
        <f t="shared" si="1311"/>
        <v>RT5</v>
      </c>
    </row>
    <row r="2134" spans="56:61" hidden="1" x14ac:dyDescent="0.3">
      <c r="BD2134" t="str">
        <f t="shared" si="1310"/>
        <v>RT5HINCKLEY AND BOSWORTH 2 (EPMA)</v>
      </c>
      <c r="BE2134" s="94" t="s">
        <v>4303</v>
      </c>
      <c r="BF2134" s="94" t="s">
        <v>4304</v>
      </c>
      <c r="BG2134" s="94" t="s">
        <v>4303</v>
      </c>
      <c r="BH2134" s="94" t="s">
        <v>4304</v>
      </c>
      <c r="BI2134" s="94" t="str">
        <f t="shared" si="1311"/>
        <v>RT5</v>
      </c>
    </row>
    <row r="2135" spans="56:61" hidden="1" x14ac:dyDescent="0.3">
      <c r="BD2135" t="str">
        <f t="shared" si="1310"/>
        <v>RT5HINCKLEY AND BOSWORTH 3</v>
      </c>
      <c r="BE2135" s="94" t="s">
        <v>4305</v>
      </c>
      <c r="BF2135" s="94" t="s">
        <v>4306</v>
      </c>
      <c r="BG2135" s="94" t="s">
        <v>4305</v>
      </c>
      <c r="BH2135" s="94" t="s">
        <v>4306</v>
      </c>
      <c r="BI2135" s="94" t="str">
        <f t="shared" si="1311"/>
        <v>RT5</v>
      </c>
    </row>
    <row r="2136" spans="56:61" hidden="1" x14ac:dyDescent="0.3">
      <c r="BD2136" t="str">
        <f t="shared" si="1310"/>
        <v>RT5HINCKLEY AND BOSWORTH 3 (EPMA)</v>
      </c>
      <c r="BE2136" s="94" t="s">
        <v>4307</v>
      </c>
      <c r="BF2136" s="94" t="s">
        <v>4308</v>
      </c>
      <c r="BG2136" s="94" t="s">
        <v>4307</v>
      </c>
      <c r="BH2136" s="94" t="s">
        <v>4308</v>
      </c>
      <c r="BI2136" s="94" t="str">
        <f t="shared" si="1311"/>
        <v>RT5</v>
      </c>
    </row>
    <row r="2137" spans="56:61" hidden="1" x14ac:dyDescent="0.3">
      <c r="BD2137" t="str">
        <f t="shared" si="1310"/>
        <v>RT5HINCKLEY AND DISTRICT HOSPITAL</v>
      </c>
      <c r="BE2137" s="94" t="s">
        <v>4411</v>
      </c>
      <c r="BF2137" s="94" t="s">
        <v>4412</v>
      </c>
      <c r="BG2137" s="94" t="s">
        <v>4411</v>
      </c>
      <c r="BH2137" s="94" t="s">
        <v>4412</v>
      </c>
      <c r="BI2137" s="94" t="str">
        <f t="shared" si="1311"/>
        <v>RT5</v>
      </c>
    </row>
    <row r="2138" spans="56:61" hidden="1" x14ac:dyDescent="0.3">
      <c r="BD2138" t="str">
        <f t="shared" si="1310"/>
        <v>RT5LD 1</v>
      </c>
      <c r="BE2138" s="94" t="s">
        <v>4449</v>
      </c>
      <c r="BF2138" s="94" t="s">
        <v>4450</v>
      </c>
      <c r="BG2138" s="94" t="s">
        <v>4449</v>
      </c>
      <c r="BH2138" s="94" t="s">
        <v>4450</v>
      </c>
      <c r="BI2138" s="94" t="str">
        <f t="shared" si="1311"/>
        <v>RT5</v>
      </c>
    </row>
    <row r="2139" spans="56:61" hidden="1" x14ac:dyDescent="0.3">
      <c r="BD2139" t="str">
        <f t="shared" si="1310"/>
        <v>RT5LD 1 (EPMA)</v>
      </c>
      <c r="BE2139" s="94" t="s">
        <v>4451</v>
      </c>
      <c r="BF2139" s="94" t="s">
        <v>4452</v>
      </c>
      <c r="BG2139" s="94" t="s">
        <v>4451</v>
      </c>
      <c r="BH2139" s="94" t="s">
        <v>4452</v>
      </c>
      <c r="BI2139" s="94" t="str">
        <f t="shared" si="1311"/>
        <v>RT5</v>
      </c>
    </row>
    <row r="2140" spans="56:61" hidden="1" x14ac:dyDescent="0.3">
      <c r="BD2140" t="str">
        <f t="shared" si="1310"/>
        <v>RT5LD 2</v>
      </c>
      <c r="BE2140" s="94" t="s">
        <v>4146</v>
      </c>
      <c r="BF2140" s="94" t="s">
        <v>4147</v>
      </c>
      <c r="BG2140" s="94" t="s">
        <v>4146</v>
      </c>
      <c r="BH2140" s="94" t="s">
        <v>4147</v>
      </c>
      <c r="BI2140" s="94" t="str">
        <f t="shared" si="1311"/>
        <v>RT5</v>
      </c>
    </row>
    <row r="2141" spans="56:61" hidden="1" x14ac:dyDescent="0.3">
      <c r="BD2141" t="str">
        <f t="shared" si="1310"/>
        <v>RT5LD 2 (EPMA)</v>
      </c>
      <c r="BE2141" s="94" t="s">
        <v>4162</v>
      </c>
      <c r="BF2141" s="94" t="s">
        <v>4163</v>
      </c>
      <c r="BG2141" s="94" t="s">
        <v>4162</v>
      </c>
      <c r="BH2141" s="94" t="s">
        <v>4163</v>
      </c>
      <c r="BI2141" s="94" t="str">
        <f t="shared" si="1311"/>
        <v>RT5</v>
      </c>
    </row>
    <row r="2142" spans="56:61" hidden="1" x14ac:dyDescent="0.3">
      <c r="BD2142" t="str">
        <f t="shared" si="1310"/>
        <v>RT5LD 3</v>
      </c>
      <c r="BE2142" s="94" t="s">
        <v>4168</v>
      </c>
      <c r="BF2142" s="94" t="s">
        <v>4169</v>
      </c>
      <c r="BG2142" s="94" t="s">
        <v>4168</v>
      </c>
      <c r="BH2142" s="94" t="s">
        <v>4169</v>
      </c>
      <c r="BI2142" s="94" t="str">
        <f t="shared" si="1311"/>
        <v>RT5</v>
      </c>
    </row>
    <row r="2143" spans="56:61" hidden="1" x14ac:dyDescent="0.3">
      <c r="BD2143" t="str">
        <f t="shared" si="1310"/>
        <v>RT5LD 3 (EPMA)</v>
      </c>
      <c r="BE2143" s="94" t="s">
        <v>4174</v>
      </c>
      <c r="BF2143" s="94" t="s">
        <v>4175</v>
      </c>
      <c r="BG2143" s="94" t="s">
        <v>4174</v>
      </c>
      <c r="BH2143" s="94" t="s">
        <v>4175</v>
      </c>
      <c r="BI2143" s="94" t="str">
        <f t="shared" si="1311"/>
        <v>RT5</v>
      </c>
    </row>
    <row r="2144" spans="56:61" hidden="1" x14ac:dyDescent="0.3">
      <c r="BD2144" t="str">
        <f t="shared" si="1310"/>
        <v>RT5LD 4</v>
      </c>
      <c r="BE2144" s="94" t="s">
        <v>4182</v>
      </c>
      <c r="BF2144" s="94" t="s">
        <v>4183</v>
      </c>
      <c r="BG2144" s="94" t="s">
        <v>4182</v>
      </c>
      <c r="BH2144" s="94" t="s">
        <v>4183</v>
      </c>
      <c r="BI2144" s="94" t="str">
        <f t="shared" si="1311"/>
        <v>RT5</v>
      </c>
    </row>
    <row r="2145" spans="56:61" hidden="1" x14ac:dyDescent="0.3">
      <c r="BD2145" t="str">
        <f t="shared" si="1310"/>
        <v>RT5LD 4 (EPMA)</v>
      </c>
      <c r="BE2145" s="94" t="s">
        <v>4106</v>
      </c>
      <c r="BF2145" s="94" t="s">
        <v>4107</v>
      </c>
      <c r="BG2145" s="94" t="s">
        <v>4106</v>
      </c>
      <c r="BH2145" s="94" t="s">
        <v>4107</v>
      </c>
      <c r="BI2145" s="94" t="str">
        <f t="shared" si="1311"/>
        <v>RT5</v>
      </c>
    </row>
    <row r="2146" spans="56:61" hidden="1" x14ac:dyDescent="0.3">
      <c r="BD2146" t="str">
        <f t="shared" si="1310"/>
        <v>RT5LD 5</v>
      </c>
      <c r="BE2146" s="94" t="s">
        <v>4120</v>
      </c>
      <c r="BF2146" s="94" t="s">
        <v>4121</v>
      </c>
      <c r="BG2146" s="94" t="s">
        <v>4120</v>
      </c>
      <c r="BH2146" s="94" t="s">
        <v>4121</v>
      </c>
      <c r="BI2146" s="94" t="str">
        <f t="shared" si="1311"/>
        <v>RT5</v>
      </c>
    </row>
    <row r="2147" spans="56:61" hidden="1" x14ac:dyDescent="0.3">
      <c r="BD2147" t="str">
        <f t="shared" si="1310"/>
        <v>RT5LD 5 (EPMA)</v>
      </c>
      <c r="BE2147" s="94" t="s">
        <v>4126</v>
      </c>
      <c r="BF2147" s="94" t="s">
        <v>4127</v>
      </c>
      <c r="BG2147" s="94" t="s">
        <v>4126</v>
      </c>
      <c r="BH2147" s="94" t="s">
        <v>4127</v>
      </c>
      <c r="BI2147" s="94" t="str">
        <f t="shared" si="1311"/>
        <v>RT5</v>
      </c>
    </row>
    <row r="2148" spans="56:61" hidden="1" x14ac:dyDescent="0.3">
      <c r="BD2148" t="str">
        <f t="shared" si="1310"/>
        <v>RT5LD 6</v>
      </c>
      <c r="BE2148" s="94" t="s">
        <v>4132</v>
      </c>
      <c r="BF2148" s="94" t="s">
        <v>4133</v>
      </c>
      <c r="BG2148" s="94" t="s">
        <v>4132</v>
      </c>
      <c r="BH2148" s="94" t="s">
        <v>4133</v>
      </c>
      <c r="BI2148" s="94" t="str">
        <f t="shared" si="1311"/>
        <v>RT5</v>
      </c>
    </row>
    <row r="2149" spans="56:61" hidden="1" x14ac:dyDescent="0.3">
      <c r="BD2149" t="str">
        <f t="shared" si="1310"/>
        <v>RT5LD 6 (EPMA)</v>
      </c>
      <c r="BE2149" s="94" t="s">
        <v>4148</v>
      </c>
      <c r="BF2149" s="94" t="s">
        <v>4149</v>
      </c>
      <c r="BG2149" s="94" t="s">
        <v>4148</v>
      </c>
      <c r="BH2149" s="94" t="s">
        <v>4149</v>
      </c>
      <c r="BI2149" s="94" t="str">
        <f t="shared" si="1311"/>
        <v>RT5</v>
      </c>
    </row>
    <row r="2150" spans="56:61" hidden="1" x14ac:dyDescent="0.3">
      <c r="BD2150" t="str">
        <f t="shared" si="1310"/>
        <v>RT5LD 7</v>
      </c>
      <c r="BE2150" s="94" t="s">
        <v>4471</v>
      </c>
      <c r="BF2150" s="94" t="s">
        <v>4472</v>
      </c>
      <c r="BG2150" s="94" t="s">
        <v>4471</v>
      </c>
      <c r="BH2150" s="94" t="s">
        <v>4472</v>
      </c>
      <c r="BI2150" s="94" t="str">
        <f t="shared" si="1311"/>
        <v>RT5</v>
      </c>
    </row>
    <row r="2151" spans="56:61" hidden="1" x14ac:dyDescent="0.3">
      <c r="BD2151" t="str">
        <f t="shared" si="1310"/>
        <v>RT5LD 7 (EPMA)</v>
      </c>
      <c r="BE2151" s="94" t="s">
        <v>4164</v>
      </c>
      <c r="BF2151" s="94" t="s">
        <v>4165</v>
      </c>
      <c r="BG2151" s="94" t="s">
        <v>4164</v>
      </c>
      <c r="BH2151" s="94" t="s">
        <v>4165</v>
      </c>
      <c r="BI2151" s="94" t="str">
        <f t="shared" si="1311"/>
        <v>RT5</v>
      </c>
    </row>
    <row r="2152" spans="56:61" hidden="1" x14ac:dyDescent="0.3">
      <c r="BD2152" t="str">
        <f t="shared" si="1310"/>
        <v>RT5LEICESTER FRITH (ALFRED HILL)</v>
      </c>
      <c r="BE2152" s="94" t="s">
        <v>4136</v>
      </c>
      <c r="BF2152" s="94" t="s">
        <v>4137</v>
      </c>
      <c r="BG2152" s="94" t="s">
        <v>4136</v>
      </c>
      <c r="BH2152" s="94" t="s">
        <v>4137</v>
      </c>
      <c r="BI2152" s="94" t="str">
        <f t="shared" si="1311"/>
        <v>RT5</v>
      </c>
    </row>
    <row r="2153" spans="56:61" hidden="1" x14ac:dyDescent="0.3">
      <c r="BD2153" t="str">
        <f t="shared" si="1310"/>
        <v>RT5LEICESTER FRITH (BALDWIN UNIT)</v>
      </c>
      <c r="BE2153" s="94" t="s">
        <v>4138</v>
      </c>
      <c r="BF2153" s="94" t="s">
        <v>4139</v>
      </c>
      <c r="BG2153" s="94" t="s">
        <v>4138</v>
      </c>
      <c r="BH2153" s="94" t="s">
        <v>4139</v>
      </c>
      <c r="BI2153" s="94" t="str">
        <f t="shared" si="1311"/>
        <v>RT5</v>
      </c>
    </row>
    <row r="2154" spans="56:61" hidden="1" x14ac:dyDescent="0.3">
      <c r="BD2154" t="str">
        <f t="shared" si="1310"/>
        <v>RT5LEICESTER FRITH (DOROTHY BATES SUB STATION)</v>
      </c>
      <c r="BE2154" s="94" t="s">
        <v>4379</v>
      </c>
      <c r="BF2154" s="94" t="s">
        <v>4380</v>
      </c>
      <c r="BG2154" s="94" t="s">
        <v>4379</v>
      </c>
      <c r="BH2154" s="94" t="s">
        <v>4380</v>
      </c>
      <c r="BI2154" s="94" t="str">
        <f t="shared" si="1311"/>
        <v>RT5</v>
      </c>
    </row>
    <row r="2155" spans="56:61" hidden="1" x14ac:dyDescent="0.3">
      <c r="BD2155" t="str">
        <f t="shared" si="1310"/>
        <v>RT5LEICESTER FRITH (FOSSE PRINT UNIT)</v>
      </c>
      <c r="BE2155" s="94" t="s">
        <v>4140</v>
      </c>
      <c r="BF2155" s="94" t="s">
        <v>4141</v>
      </c>
      <c r="BG2155" s="94" t="s">
        <v>4140</v>
      </c>
      <c r="BH2155" s="94" t="s">
        <v>4141</v>
      </c>
      <c r="BI2155" s="94" t="str">
        <f t="shared" si="1311"/>
        <v>RT5</v>
      </c>
    </row>
    <row r="2156" spans="56:61" hidden="1" x14ac:dyDescent="0.3">
      <c r="BD2156" t="str">
        <f t="shared" si="1310"/>
        <v>RT5LEICESTER FRITH (FURTHER EDUCATION BUILDING)</v>
      </c>
      <c r="BE2156" s="94" t="s">
        <v>4142</v>
      </c>
      <c r="BF2156" s="94" t="s">
        <v>4143</v>
      </c>
      <c r="BG2156" s="94" t="s">
        <v>4142</v>
      </c>
      <c r="BH2156" s="94" t="s">
        <v>4143</v>
      </c>
      <c r="BI2156" s="94" t="str">
        <f t="shared" si="1311"/>
        <v>RT5</v>
      </c>
    </row>
    <row r="2157" spans="56:61" hidden="1" x14ac:dyDescent="0.3">
      <c r="BD2157" t="str">
        <f t="shared" si="1310"/>
        <v>RT5LEICESTER FRITH (GARAGES)</v>
      </c>
      <c r="BE2157" s="94" t="s">
        <v>4381</v>
      </c>
      <c r="BF2157" s="94" t="s">
        <v>4382</v>
      </c>
      <c r="BG2157" s="94" t="s">
        <v>4381</v>
      </c>
      <c r="BH2157" s="94" t="s">
        <v>4382</v>
      </c>
      <c r="BI2157" s="94" t="str">
        <f t="shared" si="1311"/>
        <v>RT5</v>
      </c>
    </row>
    <row r="2158" spans="56:61" hidden="1" x14ac:dyDescent="0.3">
      <c r="BD2158" t="str">
        <f t="shared" si="1310"/>
        <v>RT5LEICESTER FRITH (MEADOW LAND)</v>
      </c>
      <c r="BE2158" s="94" t="s">
        <v>4383</v>
      </c>
      <c r="BF2158" s="94" t="s">
        <v>4384</v>
      </c>
      <c r="BG2158" s="94" t="s">
        <v>4383</v>
      </c>
      <c r="BH2158" s="94" t="s">
        <v>4384</v>
      </c>
      <c r="BI2158" s="94" t="str">
        <f t="shared" si="1311"/>
        <v>RT5</v>
      </c>
    </row>
    <row r="2159" spans="56:61" hidden="1" x14ac:dyDescent="0.3">
      <c r="BD2159" t="str">
        <f t="shared" si="1310"/>
        <v>RT5LEICESTER FRITH (REHABILITATION BUILDING)</v>
      </c>
      <c r="BE2159" s="94" t="s">
        <v>4152</v>
      </c>
      <c r="BF2159" s="94" t="s">
        <v>4153</v>
      </c>
      <c r="BG2159" s="94" t="s">
        <v>4152</v>
      </c>
      <c r="BH2159" s="94" t="s">
        <v>4153</v>
      </c>
      <c r="BI2159" s="94" t="str">
        <f t="shared" si="1311"/>
        <v>RT5</v>
      </c>
    </row>
    <row r="2160" spans="56:61" hidden="1" x14ac:dyDescent="0.3">
      <c r="BD2160" t="str">
        <f t="shared" si="1310"/>
        <v>RT5LEICESTER FRITH (SNOOZLEUM)</v>
      </c>
      <c r="BE2160" s="94" t="s">
        <v>4154</v>
      </c>
      <c r="BF2160" s="94" t="s">
        <v>4155</v>
      </c>
      <c r="BG2160" s="94" t="s">
        <v>4154</v>
      </c>
      <c r="BH2160" s="94" t="s">
        <v>4155</v>
      </c>
      <c r="BI2160" s="94" t="str">
        <f t="shared" si="1311"/>
        <v>RT5</v>
      </c>
    </row>
    <row r="2161" spans="56:61" hidden="1" x14ac:dyDescent="0.3">
      <c r="BD2161" t="str">
        <f t="shared" si="1310"/>
        <v>RT5LEICESTER FRITH (THE CHAPEL)</v>
      </c>
      <c r="BE2161" s="94" t="s">
        <v>4377</v>
      </c>
      <c r="BF2161" s="94" t="s">
        <v>4378</v>
      </c>
      <c r="BG2161" s="94" t="s">
        <v>4377</v>
      </c>
      <c r="BH2161" s="94" t="s">
        <v>4378</v>
      </c>
      <c r="BI2161" s="94" t="str">
        <f t="shared" si="1311"/>
        <v>RT5</v>
      </c>
    </row>
    <row r="2162" spans="56:61" hidden="1" x14ac:dyDescent="0.3">
      <c r="BD2162" t="str">
        <f t="shared" si="1310"/>
        <v>RT5LEICESTER FRITH (THE LAURELS)</v>
      </c>
      <c r="BE2162" s="94" t="s">
        <v>4150</v>
      </c>
      <c r="BF2162" s="94" t="s">
        <v>4151</v>
      </c>
      <c r="BG2162" s="94" t="s">
        <v>4150</v>
      </c>
      <c r="BH2162" s="94" t="s">
        <v>4151</v>
      </c>
      <c r="BI2162" s="94" t="str">
        <f t="shared" si="1311"/>
        <v>RT5</v>
      </c>
    </row>
    <row r="2163" spans="56:61" hidden="1" x14ac:dyDescent="0.3">
      <c r="BD2163" t="str">
        <f t="shared" si="1310"/>
        <v>RT5LEICESTER FRITH (THE RECREATION HALL)</v>
      </c>
      <c r="BE2163" s="94" t="s">
        <v>4387</v>
      </c>
      <c r="BF2163" s="94" t="s">
        <v>4388</v>
      </c>
      <c r="BG2163" s="94" t="s">
        <v>4387</v>
      </c>
      <c r="BH2163" s="94" t="s">
        <v>4388</v>
      </c>
      <c r="BI2163" s="94" t="str">
        <f t="shared" si="1311"/>
        <v>RT5</v>
      </c>
    </row>
    <row r="2164" spans="56:61" hidden="1" x14ac:dyDescent="0.3">
      <c r="BD2164" t="str">
        <f t="shared" si="1310"/>
        <v>RT5LEICESTER FRITH (THE TREATMENT UNIT)</v>
      </c>
      <c r="BE2164" s="94" t="s">
        <v>4156</v>
      </c>
      <c r="BF2164" s="94" t="s">
        <v>4157</v>
      </c>
      <c r="BG2164" s="94" t="s">
        <v>4156</v>
      </c>
      <c r="BH2164" s="94" t="s">
        <v>4157</v>
      </c>
      <c r="BI2164" s="94" t="str">
        <f t="shared" si="1311"/>
        <v>RT5</v>
      </c>
    </row>
    <row r="2165" spans="56:61" hidden="1" x14ac:dyDescent="0.3">
      <c r="BD2165" t="str">
        <f t="shared" si="1310"/>
        <v>RT5LEICESTER FRITH HOSPITAL</v>
      </c>
      <c r="BE2165" s="94" t="s">
        <v>4134</v>
      </c>
      <c r="BF2165" s="94" t="s">
        <v>4135</v>
      </c>
      <c r="BG2165" s="94" t="s">
        <v>4134</v>
      </c>
      <c r="BH2165" s="94" t="s">
        <v>4135</v>
      </c>
      <c r="BI2165" s="94" t="str">
        <f t="shared" si="1311"/>
        <v>RT5</v>
      </c>
    </row>
    <row r="2166" spans="56:61" hidden="1" x14ac:dyDescent="0.3">
      <c r="BD2166" t="str">
        <f t="shared" ref="BD2166:BD2229" si="1312">CONCATENATE(LEFT(BE2166, 3),BF2166)</f>
        <v>RT5LEICESTER FRITH HOSPITAL (EPMA)</v>
      </c>
      <c r="BE2166" s="94" t="s">
        <v>4469</v>
      </c>
      <c r="BF2166" s="94" t="s">
        <v>4470</v>
      </c>
      <c r="BG2166" s="94" t="s">
        <v>4469</v>
      </c>
      <c r="BH2166" s="94" t="s">
        <v>4470</v>
      </c>
      <c r="BI2166" s="94" t="str">
        <f t="shared" ref="BI2166:BI2229" si="1313">LEFT(BG2166,3)</f>
        <v>RT5</v>
      </c>
    </row>
    <row r="2167" spans="56:61" hidden="1" x14ac:dyDescent="0.3">
      <c r="BD2167" t="str">
        <f t="shared" si="1312"/>
        <v>RT5LEICESTERSHIRE PARTNERSHIP NHS TRUST (UNIVERSITY HOSPITALS)</v>
      </c>
      <c r="BE2167" s="94" t="s">
        <v>4100</v>
      </c>
      <c r="BF2167" s="94" t="s">
        <v>4101</v>
      </c>
      <c r="BG2167" s="94" t="s">
        <v>4100</v>
      </c>
      <c r="BH2167" s="94" t="s">
        <v>4101</v>
      </c>
      <c r="BI2167" s="94" t="str">
        <f t="shared" si="1313"/>
        <v>RT5</v>
      </c>
    </row>
    <row r="2168" spans="56:61" hidden="1" x14ac:dyDescent="0.3">
      <c r="BD2168" t="str">
        <f t="shared" si="1312"/>
        <v>RT5LEICESTERSHIRE PARTNERSHIP NHS TRUST MENTAL HEALTH SERVICES</v>
      </c>
      <c r="BE2168" s="94" t="s">
        <v>8719</v>
      </c>
      <c r="BF2168" s="94" t="s">
        <v>8720</v>
      </c>
      <c r="BG2168" s="94" t="s">
        <v>8719</v>
      </c>
      <c r="BH2168" s="94" t="s">
        <v>8720</v>
      </c>
      <c r="BI2168" s="94" t="str">
        <f t="shared" si="1313"/>
        <v>RT5</v>
      </c>
    </row>
    <row r="2169" spans="56:61" hidden="1" x14ac:dyDescent="0.3">
      <c r="BD2169" t="str">
        <f t="shared" si="1312"/>
        <v>RT5LOCAL COUNTER FRAUD SPECIALIST</v>
      </c>
      <c r="BE2169" s="94" t="s">
        <v>4200</v>
      </c>
      <c r="BF2169" s="94" t="s">
        <v>4201</v>
      </c>
      <c r="BG2169" s="94" t="s">
        <v>4200</v>
      </c>
      <c r="BH2169" s="94" t="s">
        <v>4201</v>
      </c>
      <c r="BI2169" s="94" t="str">
        <f t="shared" si="1313"/>
        <v>RT5</v>
      </c>
    </row>
    <row r="2170" spans="56:61" hidden="1" x14ac:dyDescent="0.3">
      <c r="BD2170" t="str">
        <f t="shared" si="1312"/>
        <v>RT5LOUGHBOROUGH HOSP WARDS</v>
      </c>
      <c r="BE2170" s="94" t="s">
        <v>4487</v>
      </c>
      <c r="BF2170" s="94" t="s">
        <v>4488</v>
      </c>
      <c r="BG2170" s="94" t="s">
        <v>4487</v>
      </c>
      <c r="BH2170" s="94" t="s">
        <v>4488</v>
      </c>
      <c r="BI2170" s="94" t="str">
        <f t="shared" si="1313"/>
        <v>RT5</v>
      </c>
    </row>
    <row r="2171" spans="56:61" hidden="1" x14ac:dyDescent="0.3">
      <c r="BD2171" t="str">
        <f t="shared" si="1312"/>
        <v>RT5LOUGHBOROUGH HOSPITAL</v>
      </c>
      <c r="BE2171" s="94" t="s">
        <v>4401</v>
      </c>
      <c r="BF2171" s="94" t="s">
        <v>4402</v>
      </c>
      <c r="BG2171" s="94" t="s">
        <v>4401</v>
      </c>
      <c r="BH2171" s="94" t="s">
        <v>4402</v>
      </c>
      <c r="BI2171" s="94" t="str">
        <f t="shared" si="1313"/>
        <v>RT5</v>
      </c>
    </row>
    <row r="2172" spans="56:61" hidden="1" x14ac:dyDescent="0.3">
      <c r="BD2172" t="str">
        <f t="shared" si="1312"/>
        <v>RT5MARKET HARBOROUGH HOSPITAL</v>
      </c>
      <c r="BE2172" s="94" t="s">
        <v>4407</v>
      </c>
      <c r="BF2172" s="94" t="s">
        <v>4408</v>
      </c>
      <c r="BG2172" s="94" t="s">
        <v>4407</v>
      </c>
      <c r="BH2172" s="94" t="s">
        <v>4408</v>
      </c>
      <c r="BI2172" s="94" t="str">
        <f t="shared" si="1313"/>
        <v>RT5</v>
      </c>
    </row>
    <row r="2173" spans="56:61" hidden="1" x14ac:dyDescent="0.3">
      <c r="BD2173" t="str">
        <f t="shared" si="1312"/>
        <v>RT5MEASHAM MEDICAL UNIT</v>
      </c>
      <c r="BE2173" s="94" t="s">
        <v>4279</v>
      </c>
      <c r="BF2173" s="94" t="s">
        <v>4280</v>
      </c>
      <c r="BG2173" s="94" t="s">
        <v>4279</v>
      </c>
      <c r="BH2173" s="94" t="s">
        <v>4280</v>
      </c>
      <c r="BI2173" s="94" t="str">
        <f t="shared" si="1313"/>
        <v>RT5</v>
      </c>
    </row>
    <row r="2174" spans="56:61" hidden="1" x14ac:dyDescent="0.3">
      <c r="BD2174" t="str">
        <f t="shared" si="1312"/>
        <v>RT5MELTON MOWBRAY HOSPITAL</v>
      </c>
      <c r="BE2174" s="94" t="s">
        <v>4397</v>
      </c>
      <c r="BF2174" s="94" t="s">
        <v>4398</v>
      </c>
      <c r="BG2174" s="94" t="s">
        <v>4397</v>
      </c>
      <c r="BH2174" s="94" t="s">
        <v>4398</v>
      </c>
      <c r="BI2174" s="94" t="str">
        <f t="shared" si="1313"/>
        <v>RT5</v>
      </c>
    </row>
    <row r="2175" spans="56:61" hidden="1" x14ac:dyDescent="0.3">
      <c r="BD2175" t="str">
        <f t="shared" si="1312"/>
        <v>RT5MHSOP 1</v>
      </c>
      <c r="BE2175" s="94" t="s">
        <v>4413</v>
      </c>
      <c r="BF2175" s="94" t="s">
        <v>4414</v>
      </c>
      <c r="BG2175" s="94" t="s">
        <v>4413</v>
      </c>
      <c r="BH2175" s="94" t="s">
        <v>4414</v>
      </c>
      <c r="BI2175" s="94" t="str">
        <f t="shared" si="1313"/>
        <v>RT5</v>
      </c>
    </row>
    <row r="2176" spans="56:61" hidden="1" x14ac:dyDescent="0.3">
      <c r="BD2176" t="str">
        <f t="shared" si="1312"/>
        <v>RT5MHSOP 1 (EPMA)</v>
      </c>
      <c r="BE2176" s="94" t="s">
        <v>4415</v>
      </c>
      <c r="BF2176" s="94" t="s">
        <v>4416</v>
      </c>
      <c r="BG2176" s="94" t="s">
        <v>4415</v>
      </c>
      <c r="BH2176" s="94" t="s">
        <v>4416</v>
      </c>
      <c r="BI2176" s="94" t="str">
        <f t="shared" si="1313"/>
        <v>RT5</v>
      </c>
    </row>
    <row r="2177" spans="56:61" hidden="1" x14ac:dyDescent="0.3">
      <c r="BD2177" t="str">
        <f t="shared" si="1312"/>
        <v>RT5MHSOP 10</v>
      </c>
      <c r="BE2177" s="94" t="s">
        <v>4435</v>
      </c>
      <c r="BF2177" s="94" t="s">
        <v>4436</v>
      </c>
      <c r="BG2177" s="94" t="s">
        <v>4435</v>
      </c>
      <c r="BH2177" s="94" t="s">
        <v>4436</v>
      </c>
      <c r="BI2177" s="94" t="str">
        <f t="shared" si="1313"/>
        <v>RT5</v>
      </c>
    </row>
    <row r="2178" spans="56:61" hidden="1" x14ac:dyDescent="0.3">
      <c r="BD2178" t="str">
        <f t="shared" si="1312"/>
        <v>RT5MHSOP 10 (EPMA)</v>
      </c>
      <c r="BE2178" s="94" t="s">
        <v>4437</v>
      </c>
      <c r="BF2178" s="94" t="s">
        <v>4438</v>
      </c>
      <c r="BG2178" s="94" t="s">
        <v>4437</v>
      </c>
      <c r="BH2178" s="94" t="s">
        <v>4438</v>
      </c>
      <c r="BI2178" s="94" t="str">
        <f t="shared" si="1313"/>
        <v>RT5</v>
      </c>
    </row>
    <row r="2179" spans="56:61" hidden="1" x14ac:dyDescent="0.3">
      <c r="BD2179" t="str">
        <f t="shared" si="1312"/>
        <v>RT5MHSOP 11</v>
      </c>
      <c r="BE2179" s="94" t="s">
        <v>4198</v>
      </c>
      <c r="BF2179" s="94" t="s">
        <v>4199</v>
      </c>
      <c r="BG2179" s="94" t="s">
        <v>4198</v>
      </c>
      <c r="BH2179" s="94" t="s">
        <v>4199</v>
      </c>
      <c r="BI2179" s="94" t="str">
        <f t="shared" si="1313"/>
        <v>RT5</v>
      </c>
    </row>
    <row r="2180" spans="56:61" hidden="1" x14ac:dyDescent="0.3">
      <c r="BD2180" t="str">
        <f t="shared" si="1312"/>
        <v>RT5MHSOP 11 (EPMA)</v>
      </c>
      <c r="BE2180" s="94" t="s">
        <v>4104</v>
      </c>
      <c r="BF2180" s="94" t="s">
        <v>4105</v>
      </c>
      <c r="BG2180" s="94" t="s">
        <v>4104</v>
      </c>
      <c r="BH2180" s="94" t="s">
        <v>4105</v>
      </c>
      <c r="BI2180" s="94" t="str">
        <f t="shared" si="1313"/>
        <v>RT5</v>
      </c>
    </row>
    <row r="2181" spans="56:61" hidden="1" x14ac:dyDescent="0.3">
      <c r="BD2181" t="str">
        <f t="shared" si="1312"/>
        <v>RT5MHSOP 12</v>
      </c>
      <c r="BE2181" s="94" t="s">
        <v>4116</v>
      </c>
      <c r="BF2181" s="94" t="s">
        <v>4117</v>
      </c>
      <c r="BG2181" s="94" t="s">
        <v>4116</v>
      </c>
      <c r="BH2181" s="94" t="s">
        <v>4117</v>
      </c>
      <c r="BI2181" s="94" t="str">
        <f t="shared" si="1313"/>
        <v>RT5</v>
      </c>
    </row>
    <row r="2182" spans="56:61" hidden="1" x14ac:dyDescent="0.3">
      <c r="BD2182" t="str">
        <f t="shared" si="1312"/>
        <v>RT5MHSOP 12 (EPMA)</v>
      </c>
      <c r="BE2182" s="94" t="s">
        <v>4122</v>
      </c>
      <c r="BF2182" s="94" t="s">
        <v>4123</v>
      </c>
      <c r="BG2182" s="94" t="s">
        <v>4122</v>
      </c>
      <c r="BH2182" s="94" t="s">
        <v>4123</v>
      </c>
      <c r="BI2182" s="94" t="str">
        <f t="shared" si="1313"/>
        <v>RT5</v>
      </c>
    </row>
    <row r="2183" spans="56:61" hidden="1" x14ac:dyDescent="0.3">
      <c r="BD2183" t="str">
        <f t="shared" si="1312"/>
        <v>RT5MHSOP 13</v>
      </c>
      <c r="BE2183" s="94" t="s">
        <v>4128</v>
      </c>
      <c r="BF2183" s="94" t="s">
        <v>4129</v>
      </c>
      <c r="BG2183" s="94" t="s">
        <v>4128</v>
      </c>
      <c r="BH2183" s="94" t="s">
        <v>4129</v>
      </c>
      <c r="BI2183" s="94" t="str">
        <f t="shared" si="1313"/>
        <v>RT5</v>
      </c>
    </row>
    <row r="2184" spans="56:61" hidden="1" x14ac:dyDescent="0.3">
      <c r="BD2184" t="str">
        <f t="shared" si="1312"/>
        <v>RT5MHSOP 13 (EPMA)</v>
      </c>
      <c r="BE2184" s="94" t="s">
        <v>4144</v>
      </c>
      <c r="BF2184" s="94" t="s">
        <v>4145</v>
      </c>
      <c r="BG2184" s="94" t="s">
        <v>4144</v>
      </c>
      <c r="BH2184" s="94" t="s">
        <v>4145</v>
      </c>
      <c r="BI2184" s="94" t="str">
        <f t="shared" si="1313"/>
        <v>RT5</v>
      </c>
    </row>
    <row r="2185" spans="56:61" hidden="1" x14ac:dyDescent="0.3">
      <c r="BD2185" t="str">
        <f t="shared" si="1312"/>
        <v>RT5MHSOP 14</v>
      </c>
      <c r="BE2185" s="94" t="s">
        <v>4160</v>
      </c>
      <c r="BF2185" s="94" t="s">
        <v>4161</v>
      </c>
      <c r="BG2185" s="94" t="s">
        <v>4160</v>
      </c>
      <c r="BH2185" s="94" t="s">
        <v>4161</v>
      </c>
      <c r="BI2185" s="94" t="str">
        <f t="shared" si="1313"/>
        <v>RT5</v>
      </c>
    </row>
    <row r="2186" spans="56:61" hidden="1" x14ac:dyDescent="0.3">
      <c r="BD2186" t="str">
        <f t="shared" si="1312"/>
        <v>RT5MHSOP 14 (EPMA)</v>
      </c>
      <c r="BE2186" s="94" t="s">
        <v>4166</v>
      </c>
      <c r="BF2186" s="94" t="s">
        <v>4167</v>
      </c>
      <c r="BG2186" s="94" t="s">
        <v>4166</v>
      </c>
      <c r="BH2186" s="94" t="s">
        <v>4167</v>
      </c>
      <c r="BI2186" s="94" t="str">
        <f t="shared" si="1313"/>
        <v>RT5</v>
      </c>
    </row>
    <row r="2187" spans="56:61" hidden="1" x14ac:dyDescent="0.3">
      <c r="BD2187" t="str">
        <f t="shared" si="1312"/>
        <v>RT5MHSOP 15</v>
      </c>
      <c r="BE2187" s="94" t="s">
        <v>4461</v>
      </c>
      <c r="BF2187" s="94" t="s">
        <v>4462</v>
      </c>
      <c r="BG2187" s="94" t="s">
        <v>4461</v>
      </c>
      <c r="BH2187" s="94" t="s">
        <v>4462</v>
      </c>
      <c r="BI2187" s="94" t="str">
        <f t="shared" si="1313"/>
        <v>RT5</v>
      </c>
    </row>
    <row r="2188" spans="56:61" hidden="1" x14ac:dyDescent="0.3">
      <c r="BD2188" t="str">
        <f t="shared" si="1312"/>
        <v>RT5MHSOP 15 (EPMA)</v>
      </c>
      <c r="BE2188" s="94" t="s">
        <v>4463</v>
      </c>
      <c r="BF2188" s="94" t="s">
        <v>4464</v>
      </c>
      <c r="BG2188" s="94" t="s">
        <v>4463</v>
      </c>
      <c r="BH2188" s="94" t="s">
        <v>4464</v>
      </c>
      <c r="BI2188" s="94" t="str">
        <f t="shared" si="1313"/>
        <v>RT5</v>
      </c>
    </row>
    <row r="2189" spans="56:61" hidden="1" x14ac:dyDescent="0.3">
      <c r="BD2189" t="str">
        <f t="shared" si="1312"/>
        <v>RT5MHSOP 16</v>
      </c>
      <c r="BE2189" s="94" t="s">
        <v>4503</v>
      </c>
      <c r="BF2189" s="94" t="s">
        <v>4504</v>
      </c>
      <c r="BG2189" s="94" t="s">
        <v>4503</v>
      </c>
      <c r="BH2189" s="94" t="s">
        <v>4504</v>
      </c>
      <c r="BI2189" s="94" t="str">
        <f t="shared" si="1313"/>
        <v>RT5</v>
      </c>
    </row>
    <row r="2190" spans="56:61" hidden="1" x14ac:dyDescent="0.3">
      <c r="BD2190" t="str">
        <f t="shared" si="1312"/>
        <v>RT5MHSOP 16 (EPMA)</v>
      </c>
      <c r="BE2190" s="94" t="s">
        <v>4505</v>
      </c>
      <c r="BF2190" s="94" t="s">
        <v>4506</v>
      </c>
      <c r="BG2190" s="94" t="s">
        <v>4505</v>
      </c>
      <c r="BH2190" s="94" t="s">
        <v>4506</v>
      </c>
      <c r="BI2190" s="94" t="str">
        <f t="shared" si="1313"/>
        <v>RT5</v>
      </c>
    </row>
    <row r="2191" spans="56:61" hidden="1" x14ac:dyDescent="0.3">
      <c r="BD2191" t="str">
        <f t="shared" si="1312"/>
        <v>RT5MHSOP 17</v>
      </c>
      <c r="BE2191" s="94" t="s">
        <v>4507</v>
      </c>
      <c r="BF2191" s="94" t="s">
        <v>4508</v>
      </c>
      <c r="BG2191" s="94" t="s">
        <v>4507</v>
      </c>
      <c r="BH2191" s="94" t="s">
        <v>4508</v>
      </c>
      <c r="BI2191" s="94" t="str">
        <f t="shared" si="1313"/>
        <v>RT5</v>
      </c>
    </row>
    <row r="2192" spans="56:61" hidden="1" x14ac:dyDescent="0.3">
      <c r="BD2192" t="str">
        <f t="shared" si="1312"/>
        <v>RT5MHSOP 17 (EPMA)</v>
      </c>
      <c r="BE2192" s="94" t="s">
        <v>4475</v>
      </c>
      <c r="BF2192" s="94" t="s">
        <v>4476</v>
      </c>
      <c r="BG2192" s="94" t="s">
        <v>4475</v>
      </c>
      <c r="BH2192" s="94" t="s">
        <v>4476</v>
      </c>
      <c r="BI2192" s="94" t="str">
        <f t="shared" si="1313"/>
        <v>RT5</v>
      </c>
    </row>
    <row r="2193" spans="56:61" hidden="1" x14ac:dyDescent="0.3">
      <c r="BD2193" t="str">
        <f t="shared" si="1312"/>
        <v>RT5MHSOP 18</v>
      </c>
      <c r="BE2193" s="94" t="s">
        <v>4108</v>
      </c>
      <c r="BF2193" s="94" t="s">
        <v>4109</v>
      </c>
      <c r="BG2193" s="94" t="s">
        <v>4108</v>
      </c>
      <c r="BH2193" s="94" t="s">
        <v>4109</v>
      </c>
      <c r="BI2193" s="94" t="str">
        <f t="shared" si="1313"/>
        <v>RT5</v>
      </c>
    </row>
    <row r="2194" spans="56:61" hidden="1" x14ac:dyDescent="0.3">
      <c r="BD2194" t="str">
        <f t="shared" si="1312"/>
        <v>RT5MHSOP 18 (EPMA)</v>
      </c>
      <c r="BE2194" s="94" t="s">
        <v>4110</v>
      </c>
      <c r="BF2194" s="94" t="s">
        <v>4111</v>
      </c>
      <c r="BG2194" s="94" t="s">
        <v>4110</v>
      </c>
      <c r="BH2194" s="94" t="s">
        <v>4111</v>
      </c>
      <c r="BI2194" s="94" t="str">
        <f t="shared" si="1313"/>
        <v>RT5</v>
      </c>
    </row>
    <row r="2195" spans="56:61" hidden="1" x14ac:dyDescent="0.3">
      <c r="BD2195" t="str">
        <f t="shared" si="1312"/>
        <v>RT5MHSOP 2</v>
      </c>
      <c r="BE2195" s="94" t="s">
        <v>4184</v>
      </c>
      <c r="BF2195" s="94" t="s">
        <v>4185</v>
      </c>
      <c r="BG2195" s="94" t="s">
        <v>4184</v>
      </c>
      <c r="BH2195" s="94" t="s">
        <v>4185</v>
      </c>
      <c r="BI2195" s="94" t="str">
        <f t="shared" si="1313"/>
        <v>RT5</v>
      </c>
    </row>
    <row r="2196" spans="56:61" hidden="1" x14ac:dyDescent="0.3">
      <c r="BD2196" t="str">
        <f t="shared" si="1312"/>
        <v>RT5MHSOP 2 (EPMA)</v>
      </c>
      <c r="BE2196" s="94" t="s">
        <v>4186</v>
      </c>
      <c r="BF2196" s="94" t="s">
        <v>4187</v>
      </c>
      <c r="BG2196" s="94" t="s">
        <v>4186</v>
      </c>
      <c r="BH2196" s="94" t="s">
        <v>4187</v>
      </c>
      <c r="BI2196" s="94" t="str">
        <f t="shared" si="1313"/>
        <v>RT5</v>
      </c>
    </row>
    <row r="2197" spans="56:61" hidden="1" x14ac:dyDescent="0.3">
      <c r="BD2197" t="str">
        <f t="shared" si="1312"/>
        <v>RT5MHSOP 3</v>
      </c>
      <c r="BE2197" s="94" t="s">
        <v>4188</v>
      </c>
      <c r="BF2197" s="94" t="s">
        <v>4189</v>
      </c>
      <c r="BG2197" s="94" t="s">
        <v>4188</v>
      </c>
      <c r="BH2197" s="94" t="s">
        <v>4189</v>
      </c>
      <c r="BI2197" s="94" t="str">
        <f t="shared" si="1313"/>
        <v>RT5</v>
      </c>
    </row>
    <row r="2198" spans="56:61" hidden="1" x14ac:dyDescent="0.3">
      <c r="BD2198" t="str">
        <f t="shared" si="1312"/>
        <v>RT5MHSOP 3 (EPMA)</v>
      </c>
      <c r="BE2198" s="94" t="s">
        <v>4190</v>
      </c>
      <c r="BF2198" s="94" t="s">
        <v>4191</v>
      </c>
      <c r="BG2198" s="94" t="s">
        <v>4190</v>
      </c>
      <c r="BH2198" s="94" t="s">
        <v>4191</v>
      </c>
      <c r="BI2198" s="94" t="str">
        <f t="shared" si="1313"/>
        <v>RT5</v>
      </c>
    </row>
    <row r="2199" spans="56:61" hidden="1" x14ac:dyDescent="0.3">
      <c r="BD2199" t="str">
        <f t="shared" si="1312"/>
        <v>RT5MHSOP 4</v>
      </c>
      <c r="BE2199" s="94" t="s">
        <v>4192</v>
      </c>
      <c r="BF2199" s="94" t="s">
        <v>4193</v>
      </c>
      <c r="BG2199" s="94" t="s">
        <v>4192</v>
      </c>
      <c r="BH2199" s="94" t="s">
        <v>4193</v>
      </c>
      <c r="BI2199" s="94" t="str">
        <f t="shared" si="1313"/>
        <v>RT5</v>
      </c>
    </row>
    <row r="2200" spans="56:61" hidden="1" x14ac:dyDescent="0.3">
      <c r="BD2200" t="str">
        <f t="shared" si="1312"/>
        <v>RT5MHSOP 4 (EPMA)</v>
      </c>
      <c r="BE2200" s="94" t="s">
        <v>4194</v>
      </c>
      <c r="BF2200" s="94" t="s">
        <v>4195</v>
      </c>
      <c r="BG2200" s="94" t="s">
        <v>4194</v>
      </c>
      <c r="BH2200" s="94" t="s">
        <v>4195</v>
      </c>
      <c r="BI2200" s="94" t="str">
        <f t="shared" si="1313"/>
        <v>RT5</v>
      </c>
    </row>
    <row r="2201" spans="56:61" hidden="1" x14ac:dyDescent="0.3">
      <c r="BD2201" t="str">
        <f t="shared" si="1312"/>
        <v>RT5MHSOP 5</v>
      </c>
      <c r="BE2201" s="94" t="s">
        <v>4196</v>
      </c>
      <c r="BF2201" s="94" t="s">
        <v>4197</v>
      </c>
      <c r="BG2201" s="94" t="s">
        <v>4196</v>
      </c>
      <c r="BH2201" s="94" t="s">
        <v>4197</v>
      </c>
      <c r="BI2201" s="94" t="str">
        <f t="shared" si="1313"/>
        <v>RT5</v>
      </c>
    </row>
    <row r="2202" spans="56:61" hidden="1" x14ac:dyDescent="0.3">
      <c r="BD2202" t="str">
        <f t="shared" si="1312"/>
        <v>RT5MHSOP 5 (EPMA)</v>
      </c>
      <c r="BE2202" s="94" t="s">
        <v>4417</v>
      </c>
      <c r="BF2202" s="94" t="s">
        <v>4418</v>
      </c>
      <c r="BG2202" s="94" t="s">
        <v>4417</v>
      </c>
      <c r="BH2202" s="94" t="s">
        <v>4418</v>
      </c>
      <c r="BI2202" s="94" t="str">
        <f t="shared" si="1313"/>
        <v>RT5</v>
      </c>
    </row>
    <row r="2203" spans="56:61" hidden="1" x14ac:dyDescent="0.3">
      <c r="BD2203" t="str">
        <f t="shared" si="1312"/>
        <v>RT5MHSOP 6</v>
      </c>
      <c r="BE2203" s="94" t="s">
        <v>4419</v>
      </c>
      <c r="BF2203" s="94" t="s">
        <v>4420</v>
      </c>
      <c r="BG2203" s="94" t="s">
        <v>4419</v>
      </c>
      <c r="BH2203" s="94" t="s">
        <v>4420</v>
      </c>
      <c r="BI2203" s="94" t="str">
        <f t="shared" si="1313"/>
        <v>RT5</v>
      </c>
    </row>
    <row r="2204" spans="56:61" hidden="1" x14ac:dyDescent="0.3">
      <c r="BD2204" t="str">
        <f t="shared" si="1312"/>
        <v>RT5MHSOP 6 (EPMA)</v>
      </c>
      <c r="BE2204" s="94" t="s">
        <v>4421</v>
      </c>
      <c r="BF2204" s="94" t="s">
        <v>4422</v>
      </c>
      <c r="BG2204" s="94" t="s">
        <v>4421</v>
      </c>
      <c r="BH2204" s="94" t="s">
        <v>4422</v>
      </c>
      <c r="BI2204" s="94" t="str">
        <f t="shared" si="1313"/>
        <v>RT5</v>
      </c>
    </row>
    <row r="2205" spans="56:61" hidden="1" x14ac:dyDescent="0.3">
      <c r="BD2205" t="str">
        <f t="shared" si="1312"/>
        <v>RT5MHSOP 7</v>
      </c>
      <c r="BE2205" s="94" t="s">
        <v>4423</v>
      </c>
      <c r="BF2205" s="94" t="s">
        <v>4424</v>
      </c>
      <c r="BG2205" s="94" t="s">
        <v>4423</v>
      </c>
      <c r="BH2205" s="94" t="s">
        <v>4424</v>
      </c>
      <c r="BI2205" s="94" t="str">
        <f t="shared" si="1313"/>
        <v>RT5</v>
      </c>
    </row>
    <row r="2206" spans="56:61" hidden="1" x14ac:dyDescent="0.3">
      <c r="BD2206" t="str">
        <f t="shared" si="1312"/>
        <v>RT5MHSOP 7 (EPMA)</v>
      </c>
      <c r="BE2206" s="94" t="s">
        <v>4425</v>
      </c>
      <c r="BF2206" s="94" t="s">
        <v>4426</v>
      </c>
      <c r="BG2206" s="94" t="s">
        <v>4425</v>
      </c>
      <c r="BH2206" s="94" t="s">
        <v>4426</v>
      </c>
      <c r="BI2206" s="94" t="str">
        <f t="shared" si="1313"/>
        <v>RT5</v>
      </c>
    </row>
    <row r="2207" spans="56:61" hidden="1" x14ac:dyDescent="0.3">
      <c r="BD2207" t="str">
        <f t="shared" si="1312"/>
        <v>RT5MHSOP 8</v>
      </c>
      <c r="BE2207" s="94" t="s">
        <v>4427</v>
      </c>
      <c r="BF2207" s="94" t="s">
        <v>4428</v>
      </c>
      <c r="BG2207" s="94" t="s">
        <v>4427</v>
      </c>
      <c r="BH2207" s="94" t="s">
        <v>4428</v>
      </c>
      <c r="BI2207" s="94" t="str">
        <f t="shared" si="1313"/>
        <v>RT5</v>
      </c>
    </row>
    <row r="2208" spans="56:61" hidden="1" x14ac:dyDescent="0.3">
      <c r="BD2208" t="str">
        <f t="shared" si="1312"/>
        <v>RT5MHSOP 8 (EPMA)</v>
      </c>
      <c r="BE2208" s="94" t="s">
        <v>4429</v>
      </c>
      <c r="BF2208" s="94" t="s">
        <v>4430</v>
      </c>
      <c r="BG2208" s="94" t="s">
        <v>4429</v>
      </c>
      <c r="BH2208" s="94" t="s">
        <v>4430</v>
      </c>
      <c r="BI2208" s="94" t="str">
        <f t="shared" si="1313"/>
        <v>RT5</v>
      </c>
    </row>
    <row r="2209" spans="56:61" hidden="1" x14ac:dyDescent="0.3">
      <c r="BD2209" t="str">
        <f t="shared" si="1312"/>
        <v>RT5MHSOP 9</v>
      </c>
      <c r="BE2209" s="94" t="s">
        <v>4431</v>
      </c>
      <c r="BF2209" s="94" t="s">
        <v>4432</v>
      </c>
      <c r="BG2209" s="94" t="s">
        <v>4431</v>
      </c>
      <c r="BH2209" s="94" t="s">
        <v>4432</v>
      </c>
      <c r="BI2209" s="94" t="str">
        <f t="shared" si="1313"/>
        <v>RT5</v>
      </c>
    </row>
    <row r="2210" spans="56:61" hidden="1" x14ac:dyDescent="0.3">
      <c r="BD2210" t="str">
        <f t="shared" si="1312"/>
        <v>RT5MHSOP 9 (EPMA)</v>
      </c>
      <c r="BE2210" s="94" t="s">
        <v>4433</v>
      </c>
      <c r="BF2210" s="94" t="s">
        <v>4434</v>
      </c>
      <c r="BG2210" s="94" t="s">
        <v>4433</v>
      </c>
      <c r="BH2210" s="94" t="s">
        <v>4434</v>
      </c>
      <c r="BI2210" s="94" t="str">
        <f t="shared" si="1313"/>
        <v>RT5</v>
      </c>
    </row>
    <row r="2211" spans="56:61" hidden="1" x14ac:dyDescent="0.3">
      <c r="BD2211" t="str">
        <f t="shared" si="1312"/>
        <v>RT5MHSOP BEECHWOOD</v>
      </c>
      <c r="BE2211" s="94" t="s">
        <v>4180</v>
      </c>
      <c r="BF2211" s="94" t="s">
        <v>4181</v>
      </c>
      <c r="BG2211" s="94" t="s">
        <v>4180</v>
      </c>
      <c r="BH2211" s="94" t="s">
        <v>4181</v>
      </c>
      <c r="BI2211" s="94" t="str">
        <f t="shared" si="1313"/>
        <v>RT5</v>
      </c>
    </row>
    <row r="2212" spans="56:61" hidden="1" x14ac:dyDescent="0.3">
      <c r="BD2212" t="str">
        <f t="shared" si="1312"/>
        <v>RT5MHSOP BENNION</v>
      </c>
      <c r="BE2212" s="94" t="s">
        <v>4178</v>
      </c>
      <c r="BF2212" s="94" t="s">
        <v>4179</v>
      </c>
      <c r="BG2212" s="94" t="s">
        <v>4178</v>
      </c>
      <c r="BH2212" s="94" t="s">
        <v>4179</v>
      </c>
      <c r="BI2212" s="94" t="str">
        <f t="shared" si="1313"/>
        <v>RT5</v>
      </c>
    </row>
    <row r="2213" spans="56:61" hidden="1" x14ac:dyDescent="0.3">
      <c r="BD2213" t="str">
        <f t="shared" si="1312"/>
        <v>RT5MILL LODGE</v>
      </c>
      <c r="BE2213" s="94" t="s">
        <v>8186</v>
      </c>
      <c r="BF2213" s="94" t="s">
        <v>9415</v>
      </c>
      <c r="BG2213" s="94" t="s">
        <v>8186</v>
      </c>
      <c r="BH2213" s="94" t="s">
        <v>9415</v>
      </c>
      <c r="BI2213" s="94" t="str">
        <f t="shared" si="1313"/>
        <v>RT5</v>
      </c>
    </row>
    <row r="2214" spans="56:61" hidden="1" x14ac:dyDescent="0.3">
      <c r="BD2214" t="str">
        <f t="shared" si="1312"/>
        <v>RT5MMH DALGLEISH WARD</v>
      </c>
      <c r="BE2214" s="94" t="s">
        <v>4489</v>
      </c>
      <c r="BF2214" s="94" t="s">
        <v>4490</v>
      </c>
      <c r="BG2214" s="94" t="s">
        <v>4489</v>
      </c>
      <c r="BH2214" s="94" t="s">
        <v>4490</v>
      </c>
      <c r="BI2214" s="94" t="str">
        <f t="shared" si="1313"/>
        <v>RT5</v>
      </c>
    </row>
    <row r="2215" spans="56:61" hidden="1" x14ac:dyDescent="0.3">
      <c r="BD2215" t="str">
        <f t="shared" si="1312"/>
        <v>RT5MRH ADULT MENTAL HEALTH (EPMA)</v>
      </c>
      <c r="BE2215" s="94" t="s">
        <v>4477</v>
      </c>
      <c r="BF2215" s="94" t="s">
        <v>4478</v>
      </c>
      <c r="BG2215" s="94" t="s">
        <v>4477</v>
      </c>
      <c r="BH2215" s="94" t="s">
        <v>4478</v>
      </c>
      <c r="BI2215" s="94" t="str">
        <f t="shared" si="1313"/>
        <v>RT5</v>
      </c>
    </row>
    <row r="2216" spans="56:61" hidden="1" x14ac:dyDescent="0.3">
      <c r="BD2216" t="str">
        <f t="shared" si="1312"/>
        <v>RT5NW LEICESTERSHIRE 1</v>
      </c>
      <c r="BE2216" s="94" t="s">
        <v>4309</v>
      </c>
      <c r="BF2216" s="94" t="s">
        <v>4310</v>
      </c>
      <c r="BG2216" s="94" t="s">
        <v>4309</v>
      </c>
      <c r="BH2216" s="94" t="s">
        <v>4310</v>
      </c>
      <c r="BI2216" s="94" t="str">
        <f t="shared" si="1313"/>
        <v>RT5</v>
      </c>
    </row>
    <row r="2217" spans="56:61" hidden="1" x14ac:dyDescent="0.3">
      <c r="BD2217" t="str">
        <f t="shared" si="1312"/>
        <v>RT5NW LEICESTERSHIRE 1 (EPMA)</v>
      </c>
      <c r="BE2217" s="94" t="s">
        <v>4311</v>
      </c>
      <c r="BF2217" s="94" t="s">
        <v>4312</v>
      </c>
      <c r="BG2217" s="94" t="s">
        <v>4311</v>
      </c>
      <c r="BH2217" s="94" t="s">
        <v>4312</v>
      </c>
      <c r="BI2217" s="94" t="str">
        <f t="shared" si="1313"/>
        <v>RT5</v>
      </c>
    </row>
    <row r="2218" spans="56:61" hidden="1" x14ac:dyDescent="0.3">
      <c r="BD2218" t="str">
        <f t="shared" si="1312"/>
        <v>RT5NW LEICESTERSHIRE 2</v>
      </c>
      <c r="BE2218" s="94" t="s">
        <v>4313</v>
      </c>
      <c r="BF2218" s="94" t="s">
        <v>4314</v>
      </c>
      <c r="BG2218" s="94" t="s">
        <v>4313</v>
      </c>
      <c r="BH2218" s="94" t="s">
        <v>4314</v>
      </c>
      <c r="BI2218" s="94" t="str">
        <f t="shared" si="1313"/>
        <v>RT5</v>
      </c>
    </row>
    <row r="2219" spans="56:61" hidden="1" x14ac:dyDescent="0.3">
      <c r="BD2219" t="str">
        <f t="shared" si="1312"/>
        <v>RT5NW LEICESTERSHIRE 2 (EPMA)</v>
      </c>
      <c r="BE2219" s="94" t="s">
        <v>4315</v>
      </c>
      <c r="BF2219" s="94" t="s">
        <v>4316</v>
      </c>
      <c r="BG2219" s="94" t="s">
        <v>4315</v>
      </c>
      <c r="BH2219" s="94" t="s">
        <v>4316</v>
      </c>
      <c r="BI2219" s="94" t="str">
        <f t="shared" si="1313"/>
        <v>RT5</v>
      </c>
    </row>
    <row r="2220" spans="56:61" hidden="1" x14ac:dyDescent="0.3">
      <c r="BD2220" t="str">
        <f t="shared" si="1312"/>
        <v>RT5NW LEICESTERSHIRE 3</v>
      </c>
      <c r="BE2220" s="94" t="s">
        <v>4317</v>
      </c>
      <c r="BF2220" s="94" t="s">
        <v>4318</v>
      </c>
      <c r="BG2220" s="94" t="s">
        <v>4317</v>
      </c>
      <c r="BH2220" s="94" t="s">
        <v>4318</v>
      </c>
      <c r="BI2220" s="94" t="str">
        <f t="shared" si="1313"/>
        <v>RT5</v>
      </c>
    </row>
    <row r="2221" spans="56:61" hidden="1" x14ac:dyDescent="0.3">
      <c r="BD2221" t="str">
        <f t="shared" si="1312"/>
        <v>RT5NW LEICESTERSHIRE 3 (EPMA)</v>
      </c>
      <c r="BE2221" s="94" t="s">
        <v>4319</v>
      </c>
      <c r="BF2221" s="94" t="s">
        <v>4320</v>
      </c>
      <c r="BG2221" s="94" t="s">
        <v>4319</v>
      </c>
      <c r="BH2221" s="94" t="s">
        <v>4320</v>
      </c>
      <c r="BI2221" s="94" t="str">
        <f t="shared" si="1313"/>
        <v>RT5</v>
      </c>
    </row>
    <row r="2222" spans="56:61" hidden="1" x14ac:dyDescent="0.3">
      <c r="BD2222" t="str">
        <f t="shared" si="1312"/>
        <v>RT5NW LEICESTERSHIRE 4</v>
      </c>
      <c r="BE2222" s="94" t="s">
        <v>4321</v>
      </c>
      <c r="BF2222" s="94" t="s">
        <v>4322</v>
      </c>
      <c r="BG2222" s="94" t="s">
        <v>4321</v>
      </c>
      <c r="BH2222" s="94" t="s">
        <v>4322</v>
      </c>
      <c r="BI2222" s="94" t="str">
        <f t="shared" si="1313"/>
        <v>RT5</v>
      </c>
    </row>
    <row r="2223" spans="56:61" hidden="1" x14ac:dyDescent="0.3">
      <c r="BD2223" t="str">
        <f t="shared" si="1312"/>
        <v>RT5NW LEICESTERSHIRE 4 (EPMA)</v>
      </c>
      <c r="BE2223" s="94" t="s">
        <v>4323</v>
      </c>
      <c r="BF2223" s="94" t="s">
        <v>4324</v>
      </c>
      <c r="BG2223" s="94" t="s">
        <v>4323</v>
      </c>
      <c r="BH2223" s="94" t="s">
        <v>4324</v>
      </c>
      <c r="BI2223" s="94" t="str">
        <f t="shared" si="1313"/>
        <v>RT5</v>
      </c>
    </row>
    <row r="2224" spans="56:61" hidden="1" x14ac:dyDescent="0.3">
      <c r="BD2224" t="str">
        <f t="shared" si="1312"/>
        <v>RT5PARKSIDE</v>
      </c>
      <c r="BE2224" s="94" t="s">
        <v>4495</v>
      </c>
      <c r="BF2224" s="94" t="s">
        <v>4496</v>
      </c>
      <c r="BG2224" s="94" t="s">
        <v>4495</v>
      </c>
      <c r="BH2224" s="94" t="s">
        <v>4496</v>
      </c>
      <c r="BI2224" s="94" t="str">
        <f t="shared" si="1313"/>
        <v>RT5</v>
      </c>
    </row>
    <row r="2225" spans="56:61" hidden="1" x14ac:dyDescent="0.3">
      <c r="BD2225" t="str">
        <f t="shared" si="1312"/>
        <v>RT5PSYCHO-ONCOLOGY 1</v>
      </c>
      <c r="BE2225" s="94" t="s">
        <v>4325</v>
      </c>
      <c r="BF2225" s="94" t="s">
        <v>4326</v>
      </c>
      <c r="BG2225" s="94" t="s">
        <v>4325</v>
      </c>
      <c r="BH2225" s="94" t="s">
        <v>4326</v>
      </c>
      <c r="BI2225" s="94" t="str">
        <f t="shared" si="1313"/>
        <v>RT5</v>
      </c>
    </row>
    <row r="2226" spans="56:61" hidden="1" x14ac:dyDescent="0.3">
      <c r="BD2226" t="str">
        <f t="shared" si="1312"/>
        <v>RT5PSYCHO-ONCOLOGY 1 (EPMA)</v>
      </c>
      <c r="BE2226" s="94" t="s">
        <v>4327</v>
      </c>
      <c r="BF2226" s="94" t="s">
        <v>4328</v>
      </c>
      <c r="BG2226" s="94" t="s">
        <v>4327</v>
      </c>
      <c r="BH2226" s="94" t="s">
        <v>4328</v>
      </c>
      <c r="BI2226" s="94" t="str">
        <f t="shared" si="1313"/>
        <v>RT5</v>
      </c>
    </row>
    <row r="2227" spans="56:61" hidden="1" x14ac:dyDescent="0.3">
      <c r="BD2227" t="str">
        <f t="shared" si="1312"/>
        <v>RT5PSYCHOTHERAPY 1</v>
      </c>
      <c r="BE2227" s="94" t="s">
        <v>4329</v>
      </c>
      <c r="BF2227" s="94" t="s">
        <v>4330</v>
      </c>
      <c r="BG2227" s="94" t="s">
        <v>4329</v>
      </c>
      <c r="BH2227" s="94" t="s">
        <v>4330</v>
      </c>
      <c r="BI2227" s="94" t="str">
        <f t="shared" si="1313"/>
        <v>RT5</v>
      </c>
    </row>
    <row r="2228" spans="56:61" hidden="1" x14ac:dyDescent="0.3">
      <c r="BD2228" t="str">
        <f t="shared" si="1312"/>
        <v>RT5PSYCHOTHERAPY 1 (EPMA)</v>
      </c>
      <c r="BE2228" s="94" t="s">
        <v>4331</v>
      </c>
      <c r="BF2228" s="94" t="s">
        <v>4332</v>
      </c>
      <c r="BG2228" s="94" t="s">
        <v>4331</v>
      </c>
      <c r="BH2228" s="94" t="s">
        <v>4332</v>
      </c>
      <c r="BI2228" s="94" t="str">
        <f t="shared" si="1313"/>
        <v>RT5</v>
      </c>
    </row>
    <row r="2229" spans="56:61" hidden="1" x14ac:dyDescent="0.3">
      <c r="BD2229" t="str">
        <f t="shared" si="1312"/>
        <v>RT5PSYCHOTHERAPY 2</v>
      </c>
      <c r="BE2229" s="94" t="s">
        <v>4333</v>
      </c>
      <c r="BF2229" s="94" t="s">
        <v>4334</v>
      </c>
      <c r="BG2229" s="94" t="s">
        <v>4333</v>
      </c>
      <c r="BH2229" s="94" t="s">
        <v>4334</v>
      </c>
      <c r="BI2229" s="94" t="str">
        <f t="shared" si="1313"/>
        <v>RT5</v>
      </c>
    </row>
    <row r="2230" spans="56:61" hidden="1" x14ac:dyDescent="0.3">
      <c r="BD2230" t="str">
        <f t="shared" ref="BD2230:BD2293" si="1314">CONCATENATE(LEFT(BE2230, 3),BF2230)</f>
        <v>RT5PSYCHOTHERAPY 2 (EPMA)</v>
      </c>
      <c r="BE2230" s="94" t="s">
        <v>4335</v>
      </c>
      <c r="BF2230" s="94" t="s">
        <v>4336</v>
      </c>
      <c r="BG2230" s="94" t="s">
        <v>4335</v>
      </c>
      <c r="BH2230" s="94" t="s">
        <v>4336</v>
      </c>
      <c r="BI2230" s="94" t="str">
        <f t="shared" ref="BI2230:BI2293" si="1315">LEFT(BG2230,3)</f>
        <v>RT5</v>
      </c>
    </row>
    <row r="2231" spans="56:61" hidden="1" x14ac:dyDescent="0.3">
      <c r="BD2231" t="str">
        <f t="shared" si="1314"/>
        <v>RT5PSYCHOTHERAPY 3</v>
      </c>
      <c r="BE2231" s="94" t="s">
        <v>4170</v>
      </c>
      <c r="BF2231" s="94" t="s">
        <v>4171</v>
      </c>
      <c r="BG2231" s="94" t="s">
        <v>4170</v>
      </c>
      <c r="BH2231" s="94" t="s">
        <v>4171</v>
      </c>
      <c r="BI2231" s="94" t="str">
        <f t="shared" si="1315"/>
        <v>RT5</v>
      </c>
    </row>
    <row r="2232" spans="56:61" hidden="1" x14ac:dyDescent="0.3">
      <c r="BD2232" t="str">
        <f t="shared" si="1314"/>
        <v>RT5PSYCHOTHERAPY 3 (EPMA)</v>
      </c>
      <c r="BE2232" s="94" t="s">
        <v>4176</v>
      </c>
      <c r="BF2232" s="94" t="s">
        <v>4177</v>
      </c>
      <c r="BG2232" s="94" t="s">
        <v>4176</v>
      </c>
      <c r="BH2232" s="94" t="s">
        <v>4177</v>
      </c>
      <c r="BI2232" s="94" t="str">
        <f t="shared" si="1315"/>
        <v>RT5</v>
      </c>
    </row>
    <row r="2233" spans="56:61" hidden="1" x14ac:dyDescent="0.3">
      <c r="BD2233" t="str">
        <f t="shared" si="1314"/>
        <v>RT5RATHLIN</v>
      </c>
      <c r="BE2233" s="94" t="s">
        <v>4272</v>
      </c>
      <c r="BF2233" s="94" t="s">
        <v>4273</v>
      </c>
      <c r="BG2233" s="94" t="s">
        <v>4272</v>
      </c>
      <c r="BH2233" s="94" t="s">
        <v>4273</v>
      </c>
      <c r="BI2233" s="94" t="str">
        <f t="shared" si="1315"/>
        <v>RT5</v>
      </c>
    </row>
    <row r="2234" spans="56:61" hidden="1" x14ac:dyDescent="0.3">
      <c r="BD2234" t="str">
        <f t="shared" si="1314"/>
        <v>RT5RMH RUTLAND WARD</v>
      </c>
      <c r="BE2234" s="94" t="s">
        <v>4491</v>
      </c>
      <c r="BF2234" s="94" t="s">
        <v>4492</v>
      </c>
      <c r="BG2234" s="94" t="s">
        <v>4491</v>
      </c>
      <c r="BH2234" s="94" t="s">
        <v>4492</v>
      </c>
      <c r="BI2234" s="94" t="str">
        <f t="shared" si="1315"/>
        <v>RT5</v>
      </c>
    </row>
    <row r="2235" spans="56:61" hidden="1" x14ac:dyDescent="0.3">
      <c r="BD2235" t="str">
        <f t="shared" si="1314"/>
        <v>RT5ROTHESAY</v>
      </c>
      <c r="BE2235" s="94" t="s">
        <v>4345</v>
      </c>
      <c r="BF2235" s="94" t="s">
        <v>4346</v>
      </c>
      <c r="BG2235" s="94" t="s">
        <v>4345</v>
      </c>
      <c r="BH2235" s="94" t="s">
        <v>4346</v>
      </c>
      <c r="BI2235" s="94" t="str">
        <f t="shared" si="1315"/>
        <v>RT5</v>
      </c>
    </row>
    <row r="2236" spans="56:61" hidden="1" x14ac:dyDescent="0.3">
      <c r="BD2236" t="str">
        <f t="shared" si="1314"/>
        <v>RT5RUTLAND HOSPITAL</v>
      </c>
      <c r="BE2236" s="94" t="s">
        <v>4399</v>
      </c>
      <c r="BF2236" s="94" t="s">
        <v>4400</v>
      </c>
      <c r="BG2236" s="94" t="s">
        <v>4399</v>
      </c>
      <c r="BH2236" s="94" t="s">
        <v>4400</v>
      </c>
      <c r="BI2236" s="94" t="str">
        <f t="shared" si="1315"/>
        <v>RT5</v>
      </c>
    </row>
    <row r="2237" spans="56:61" hidden="1" x14ac:dyDescent="0.3">
      <c r="BD2237" t="str">
        <f t="shared" si="1314"/>
        <v>RT5SOUTH LEICESTERSHIRE 1</v>
      </c>
      <c r="BE2237" s="94" t="s">
        <v>4337</v>
      </c>
      <c r="BF2237" s="94" t="s">
        <v>4338</v>
      </c>
      <c r="BG2237" s="94" t="s">
        <v>4337</v>
      </c>
      <c r="BH2237" s="94" t="s">
        <v>4338</v>
      </c>
      <c r="BI2237" s="94" t="str">
        <f t="shared" si="1315"/>
        <v>RT5</v>
      </c>
    </row>
    <row r="2238" spans="56:61" hidden="1" x14ac:dyDescent="0.3">
      <c r="BD2238" t="str">
        <f t="shared" si="1314"/>
        <v>RT5SOUTH LEICESTERSHIRE 1 (EPMA)</v>
      </c>
      <c r="BE2238" s="94" t="s">
        <v>4339</v>
      </c>
      <c r="BF2238" s="94" t="s">
        <v>4340</v>
      </c>
      <c r="BG2238" s="94" t="s">
        <v>4339</v>
      </c>
      <c r="BH2238" s="94" t="s">
        <v>4340</v>
      </c>
      <c r="BI2238" s="94" t="str">
        <f t="shared" si="1315"/>
        <v>RT5</v>
      </c>
    </row>
    <row r="2239" spans="56:61" hidden="1" x14ac:dyDescent="0.3">
      <c r="BD2239" t="str">
        <f t="shared" si="1314"/>
        <v>RT5SOUTH LEICESTERSHIRE 2</v>
      </c>
      <c r="BE2239" s="94" t="s">
        <v>4341</v>
      </c>
      <c r="BF2239" s="94" t="s">
        <v>4342</v>
      </c>
      <c r="BG2239" s="94" t="s">
        <v>4341</v>
      </c>
      <c r="BH2239" s="94" t="s">
        <v>4342</v>
      </c>
      <c r="BI2239" s="94" t="str">
        <f t="shared" si="1315"/>
        <v>RT5</v>
      </c>
    </row>
    <row r="2240" spans="56:61" hidden="1" x14ac:dyDescent="0.3">
      <c r="BD2240" t="str">
        <f t="shared" si="1314"/>
        <v>RT5SOUTH LEICESTERSHIRE 2 (EPMA)</v>
      </c>
      <c r="BE2240" s="94" t="s">
        <v>4347</v>
      </c>
      <c r="BF2240" s="94" t="s">
        <v>4348</v>
      </c>
      <c r="BG2240" s="94" t="s">
        <v>4347</v>
      </c>
      <c r="BH2240" s="94" t="s">
        <v>4348</v>
      </c>
      <c r="BI2240" s="94" t="str">
        <f t="shared" si="1315"/>
        <v>RT5</v>
      </c>
    </row>
    <row r="2241" spans="56:61" hidden="1" x14ac:dyDescent="0.3">
      <c r="BD2241" t="str">
        <f t="shared" si="1314"/>
        <v>RT5SOUTH LEICESTERSHIRE 3</v>
      </c>
      <c r="BE2241" s="94" t="s">
        <v>4349</v>
      </c>
      <c r="BF2241" s="94" t="s">
        <v>4350</v>
      </c>
      <c r="BG2241" s="94" t="s">
        <v>4349</v>
      </c>
      <c r="BH2241" s="94" t="s">
        <v>4350</v>
      </c>
      <c r="BI2241" s="94" t="str">
        <f t="shared" si="1315"/>
        <v>RT5</v>
      </c>
    </row>
    <row r="2242" spans="56:61" hidden="1" x14ac:dyDescent="0.3">
      <c r="BD2242" t="str">
        <f t="shared" si="1314"/>
        <v>RT5SOUTH LEICESTERSHIRE 3 (EPMA)</v>
      </c>
      <c r="BE2242" s="94" t="s">
        <v>4351</v>
      </c>
      <c r="BF2242" s="94" t="s">
        <v>4352</v>
      </c>
      <c r="BG2242" s="94" t="s">
        <v>4351</v>
      </c>
      <c r="BH2242" s="94" t="s">
        <v>4352</v>
      </c>
      <c r="BI2242" s="94" t="str">
        <f t="shared" si="1315"/>
        <v>RT5</v>
      </c>
    </row>
    <row r="2243" spans="56:61" hidden="1" x14ac:dyDescent="0.3">
      <c r="BD2243" t="str">
        <f t="shared" si="1314"/>
        <v>RT5SOUTH LEICESTERSHIRE 4</v>
      </c>
      <c r="BE2243" s="94" t="s">
        <v>4353</v>
      </c>
      <c r="BF2243" s="94" t="s">
        <v>4354</v>
      </c>
      <c r="BG2243" s="94" t="s">
        <v>4353</v>
      </c>
      <c r="BH2243" s="94" t="s">
        <v>4354</v>
      </c>
      <c r="BI2243" s="94" t="str">
        <f t="shared" si="1315"/>
        <v>RT5</v>
      </c>
    </row>
    <row r="2244" spans="56:61" hidden="1" x14ac:dyDescent="0.3">
      <c r="BD2244" t="str">
        <f t="shared" si="1314"/>
        <v>RT5SOUTH LEICESTERSHIRE 4 (EPMA)</v>
      </c>
      <c r="BE2244" s="94" t="s">
        <v>4355</v>
      </c>
      <c r="BF2244" s="94" t="s">
        <v>4356</v>
      </c>
      <c r="BG2244" s="94" t="s">
        <v>4355</v>
      </c>
      <c r="BH2244" s="94" t="s">
        <v>4356</v>
      </c>
      <c r="BI2244" s="94" t="str">
        <f t="shared" si="1315"/>
        <v>RT5</v>
      </c>
    </row>
    <row r="2245" spans="56:61" hidden="1" x14ac:dyDescent="0.3">
      <c r="BD2245" t="str">
        <f t="shared" si="1314"/>
        <v>RT5SOUTH LEICESTERSHIRE 5</v>
      </c>
      <c r="BE2245" s="94" t="s">
        <v>4357</v>
      </c>
      <c r="BF2245" s="94" t="s">
        <v>4358</v>
      </c>
      <c r="BG2245" s="94" t="s">
        <v>4357</v>
      </c>
      <c r="BH2245" s="94" t="s">
        <v>4358</v>
      </c>
      <c r="BI2245" s="94" t="str">
        <f t="shared" si="1315"/>
        <v>RT5</v>
      </c>
    </row>
    <row r="2246" spans="56:61" hidden="1" x14ac:dyDescent="0.3">
      <c r="BD2246" t="str">
        <f t="shared" si="1314"/>
        <v>RT5SOUTH LEICESTERSHIRE 5 (EPMA)</v>
      </c>
      <c r="BE2246" s="94" t="s">
        <v>4359</v>
      </c>
      <c r="BF2246" s="94" t="s">
        <v>4360</v>
      </c>
      <c r="BG2246" s="94" t="s">
        <v>4359</v>
      </c>
      <c r="BH2246" s="94" t="s">
        <v>4360</v>
      </c>
      <c r="BI2246" s="94" t="str">
        <f t="shared" si="1315"/>
        <v>RT5</v>
      </c>
    </row>
    <row r="2247" spans="56:61" hidden="1" x14ac:dyDescent="0.3">
      <c r="BD2247" t="str">
        <f t="shared" si="1314"/>
        <v>RT5ST LUKES</v>
      </c>
      <c r="BE2247" s="94" t="s">
        <v>4493</v>
      </c>
      <c r="BF2247" s="94" t="s">
        <v>9416</v>
      </c>
      <c r="BG2247" s="94" t="s">
        <v>4493</v>
      </c>
      <c r="BH2247" s="94" t="s">
        <v>9416</v>
      </c>
      <c r="BI2247" s="94" t="str">
        <f t="shared" si="1315"/>
        <v>RT5</v>
      </c>
    </row>
    <row r="2248" spans="56:61" hidden="1" x14ac:dyDescent="0.3">
      <c r="BD2248" t="str">
        <f t="shared" si="1314"/>
        <v>RT5ST LUKES HOSPITAL WARDS</v>
      </c>
      <c r="BE2248" s="94" t="s">
        <v>4493</v>
      </c>
      <c r="BF2248" s="94" t="s">
        <v>4494</v>
      </c>
      <c r="BG2248" s="94" t="s">
        <v>4493</v>
      </c>
      <c r="BH2248" s="94" t="s">
        <v>4494</v>
      </c>
      <c r="BI2248" s="94" t="str">
        <f t="shared" si="1315"/>
        <v>RT5</v>
      </c>
    </row>
    <row r="2249" spans="56:61" hidden="1" x14ac:dyDescent="0.3">
      <c r="BD2249" t="str">
        <f t="shared" si="1314"/>
        <v>RT5STEWART HOUSE</v>
      </c>
      <c r="BE2249" s="94" t="s">
        <v>8187</v>
      </c>
      <c r="BF2249" s="94" t="s">
        <v>9417</v>
      </c>
      <c r="BG2249" s="94" t="s">
        <v>8187</v>
      </c>
      <c r="BH2249" s="94" t="s">
        <v>9417</v>
      </c>
      <c r="BI2249" s="94" t="str">
        <f t="shared" si="1315"/>
        <v>RT5</v>
      </c>
    </row>
    <row r="2250" spans="56:61" hidden="1" x14ac:dyDescent="0.3">
      <c r="BD2250" t="str">
        <f t="shared" si="1314"/>
        <v>RT5SUITE P1</v>
      </c>
      <c r="BE2250" s="94" t="s">
        <v>4393</v>
      </c>
      <c r="BF2250" s="94" t="s">
        <v>4394</v>
      </c>
      <c r="BG2250" s="94" t="s">
        <v>4393</v>
      </c>
      <c r="BH2250" s="94" t="s">
        <v>4394</v>
      </c>
      <c r="BI2250" s="94" t="str">
        <f t="shared" si="1315"/>
        <v>RT5</v>
      </c>
    </row>
    <row r="2251" spans="56:61" hidden="1" x14ac:dyDescent="0.3">
      <c r="BD2251" t="str">
        <f t="shared" si="1314"/>
        <v>RT5TARRY VIEW</v>
      </c>
      <c r="BE2251" s="94" t="s">
        <v>4369</v>
      </c>
      <c r="BF2251" s="94" t="s">
        <v>4370</v>
      </c>
      <c r="BG2251" s="94" t="s">
        <v>4369</v>
      </c>
      <c r="BH2251" s="94" t="s">
        <v>4370</v>
      </c>
      <c r="BI2251" s="94" t="str">
        <f t="shared" si="1315"/>
        <v>RT5</v>
      </c>
    </row>
    <row r="2252" spans="56:61" hidden="1" x14ac:dyDescent="0.3">
      <c r="BD2252" t="str">
        <f t="shared" si="1314"/>
        <v>RT5THE AGNES UNIT</v>
      </c>
      <c r="BE2252" s="94" t="s">
        <v>4389</v>
      </c>
      <c r="BF2252" s="94" t="s">
        <v>4390</v>
      </c>
      <c r="BG2252" s="94" t="s">
        <v>4389</v>
      </c>
      <c r="BH2252" s="94" t="s">
        <v>4390</v>
      </c>
      <c r="BI2252" s="94" t="str">
        <f t="shared" si="1315"/>
        <v>RT5</v>
      </c>
    </row>
    <row r="2253" spans="56:61" hidden="1" x14ac:dyDescent="0.3">
      <c r="BD2253" t="str">
        <f t="shared" si="1314"/>
        <v>RT5THE BRADGATE MENTAL HEALTH UNIT</v>
      </c>
      <c r="BE2253" s="94" t="s">
        <v>4343</v>
      </c>
      <c r="BF2253" s="94" t="s">
        <v>4344</v>
      </c>
      <c r="BG2253" s="94" t="s">
        <v>4343</v>
      </c>
      <c r="BH2253" s="94" t="s">
        <v>4344</v>
      </c>
      <c r="BI2253" s="94" t="str">
        <f t="shared" si="1315"/>
        <v>RT5</v>
      </c>
    </row>
    <row r="2254" spans="56:61" hidden="1" x14ac:dyDescent="0.3">
      <c r="BD2254" t="str">
        <f t="shared" si="1314"/>
        <v>RT5THE FIRS</v>
      </c>
      <c r="BE2254" s="94" t="s">
        <v>4371</v>
      </c>
      <c r="BF2254" s="94" t="s">
        <v>4372</v>
      </c>
      <c r="BG2254" s="94" t="s">
        <v>4371</v>
      </c>
      <c r="BH2254" s="94" t="s">
        <v>4372</v>
      </c>
      <c r="BI2254" s="94" t="str">
        <f t="shared" si="1315"/>
        <v>RT5</v>
      </c>
    </row>
    <row r="2255" spans="56:61" hidden="1" x14ac:dyDescent="0.3">
      <c r="BD2255" t="str">
        <f t="shared" si="1314"/>
        <v>RT5THE GRANGE</v>
      </c>
      <c r="BE2255" s="94" t="s">
        <v>4278</v>
      </c>
      <c r="BF2255" s="94" t="s">
        <v>1965</v>
      </c>
      <c r="BG2255" s="94" t="s">
        <v>4278</v>
      </c>
      <c r="BH2255" s="94" t="s">
        <v>1965</v>
      </c>
      <c r="BI2255" s="94" t="str">
        <f t="shared" si="1315"/>
        <v>RT5</v>
      </c>
    </row>
    <row r="2256" spans="56:61" hidden="1" x14ac:dyDescent="0.3">
      <c r="BD2256" t="str">
        <f t="shared" si="1314"/>
        <v>RT5THE WILLOWS (LEICESTER)</v>
      </c>
      <c r="BE2256" s="94" t="s">
        <v>4276</v>
      </c>
      <c r="BF2256" s="94" t="s">
        <v>4277</v>
      </c>
      <c r="BG2256" s="94" t="s">
        <v>4276</v>
      </c>
      <c r="BH2256" s="94" t="s">
        <v>4277</v>
      </c>
      <c r="BI2256" s="94" t="str">
        <f t="shared" si="1315"/>
        <v>RT5</v>
      </c>
    </row>
    <row r="2257" spans="56:61" hidden="1" x14ac:dyDescent="0.3">
      <c r="BD2257" t="str">
        <f t="shared" si="1314"/>
        <v>RT5THERAPEUTIC COMMUNITY</v>
      </c>
      <c r="BE2257" s="94" t="s">
        <v>4216</v>
      </c>
      <c r="BF2257" s="94" t="s">
        <v>4217</v>
      </c>
      <c r="BG2257" s="94" t="s">
        <v>4216</v>
      </c>
      <c r="BH2257" s="94" t="s">
        <v>4217</v>
      </c>
      <c r="BI2257" s="94" t="str">
        <f t="shared" si="1315"/>
        <v>RT5</v>
      </c>
    </row>
    <row r="2258" spans="56:61" hidden="1" x14ac:dyDescent="0.3">
      <c r="BD2258" t="str">
        <f t="shared" si="1314"/>
        <v>RT5TOWERS HOSPITAL</v>
      </c>
      <c r="BE2258" s="94" t="s">
        <v>4202</v>
      </c>
      <c r="BF2258" s="94" t="s">
        <v>4203</v>
      </c>
      <c r="BG2258" s="94" t="s">
        <v>4202</v>
      </c>
      <c r="BH2258" s="94" t="s">
        <v>4203</v>
      </c>
      <c r="BI2258" s="94" t="str">
        <f t="shared" si="1315"/>
        <v>RT5</v>
      </c>
    </row>
    <row r="2259" spans="56:61" hidden="1" x14ac:dyDescent="0.3">
      <c r="BD2259" t="str">
        <f t="shared" si="1314"/>
        <v>RT5TOWERS HOSPITAL (DAISY PEAKE BUILDING)</v>
      </c>
      <c r="BE2259" s="94" t="s">
        <v>4158</v>
      </c>
      <c r="BF2259" s="94" t="s">
        <v>4159</v>
      </c>
      <c r="BG2259" s="94" t="s">
        <v>4158</v>
      </c>
      <c r="BH2259" s="94" t="s">
        <v>4159</v>
      </c>
      <c r="BI2259" s="94" t="str">
        <f t="shared" si="1315"/>
        <v>RT5</v>
      </c>
    </row>
    <row r="2260" spans="56:61" hidden="1" x14ac:dyDescent="0.3">
      <c r="BD2260" t="str">
        <f t="shared" si="1314"/>
        <v>RT5TOWERS HOSPITAL (THE CABIN)</v>
      </c>
      <c r="BE2260" s="94" t="s">
        <v>4385</v>
      </c>
      <c r="BF2260" s="94" t="s">
        <v>4386</v>
      </c>
      <c r="BG2260" s="94" t="s">
        <v>4385</v>
      </c>
      <c r="BH2260" s="94" t="s">
        <v>4386</v>
      </c>
      <c r="BI2260" s="94" t="str">
        <f t="shared" si="1315"/>
        <v>RT5</v>
      </c>
    </row>
    <row r="2261" spans="56:61" hidden="1" x14ac:dyDescent="0.3">
      <c r="BD2261" t="str">
        <f t="shared" si="1314"/>
        <v>RT5TREATMENT AND RECOVERY</v>
      </c>
      <c r="BE2261" s="94" t="s">
        <v>4172</v>
      </c>
      <c r="BF2261" s="94" t="s">
        <v>4173</v>
      </c>
      <c r="BG2261" s="94" t="s">
        <v>4172</v>
      </c>
      <c r="BH2261" s="94" t="s">
        <v>4173</v>
      </c>
      <c r="BI2261" s="94" t="str">
        <f t="shared" si="1315"/>
        <v>RT5</v>
      </c>
    </row>
    <row r="2262" spans="56:61" hidden="1" x14ac:dyDescent="0.3">
      <c r="BD2262" t="str">
        <f t="shared" si="1314"/>
        <v>RT5TREATMENT AND RECOVERY 1</v>
      </c>
      <c r="BE2262" s="94" t="s">
        <v>4361</v>
      </c>
      <c r="BF2262" s="94" t="s">
        <v>4362</v>
      </c>
      <c r="BG2262" s="94" t="s">
        <v>4361</v>
      </c>
      <c r="BH2262" s="94" t="s">
        <v>4362</v>
      </c>
      <c r="BI2262" s="94" t="str">
        <f t="shared" si="1315"/>
        <v>RT5</v>
      </c>
    </row>
    <row r="2263" spans="56:61" hidden="1" x14ac:dyDescent="0.3">
      <c r="BD2263" t="str">
        <f t="shared" si="1314"/>
        <v>RT5TREATMENT AND RECOVERY 1 (EPMA)</v>
      </c>
      <c r="BE2263" s="94" t="s">
        <v>4363</v>
      </c>
      <c r="BF2263" s="94" t="s">
        <v>4364</v>
      </c>
      <c r="BG2263" s="94" t="s">
        <v>4363</v>
      </c>
      <c r="BH2263" s="94" t="s">
        <v>4364</v>
      </c>
      <c r="BI2263" s="94" t="str">
        <f t="shared" si="1315"/>
        <v>RT5</v>
      </c>
    </row>
    <row r="2264" spans="56:61" hidden="1" x14ac:dyDescent="0.3">
      <c r="BD2264" t="str">
        <f t="shared" si="1314"/>
        <v>RT5TREATMENT AND RECOVERY 2</v>
      </c>
      <c r="BE2264" s="94" t="s">
        <v>4375</v>
      </c>
      <c r="BF2264" s="94" t="s">
        <v>4376</v>
      </c>
      <c r="BG2264" s="94" t="s">
        <v>4375</v>
      </c>
      <c r="BH2264" s="94" t="s">
        <v>4376</v>
      </c>
      <c r="BI2264" s="94" t="str">
        <f t="shared" si="1315"/>
        <v>RT5</v>
      </c>
    </row>
    <row r="2265" spans="56:61" hidden="1" x14ac:dyDescent="0.3">
      <c r="BD2265" t="str">
        <f t="shared" si="1314"/>
        <v>RT5TREATMENT AND RECOVERY 2 (EPMA)</v>
      </c>
      <c r="BE2265" s="94" t="s">
        <v>4373</v>
      </c>
      <c r="BF2265" s="94" t="s">
        <v>4374</v>
      </c>
      <c r="BG2265" s="94" t="s">
        <v>4373</v>
      </c>
      <c r="BH2265" s="94" t="s">
        <v>4374</v>
      </c>
      <c r="BI2265" s="94" t="str">
        <f t="shared" si="1315"/>
        <v>RT5</v>
      </c>
    </row>
    <row r="2266" spans="56:61" hidden="1" x14ac:dyDescent="0.3">
      <c r="BD2266" t="str">
        <f t="shared" si="1314"/>
        <v>RT5TURNER RISE</v>
      </c>
      <c r="BE2266" s="94" t="s">
        <v>4214</v>
      </c>
      <c r="BF2266" s="94" t="s">
        <v>4215</v>
      </c>
      <c r="BG2266" s="94" t="s">
        <v>4214</v>
      </c>
      <c r="BH2266" s="94" t="s">
        <v>4215</v>
      </c>
      <c r="BI2266" s="94" t="str">
        <f t="shared" si="1315"/>
        <v>RT5</v>
      </c>
    </row>
    <row r="2267" spans="56:61" hidden="1" x14ac:dyDescent="0.3">
      <c r="BD2267" t="str">
        <f t="shared" si="1314"/>
        <v>RT5WEST CITY ADULT MH (EPMA)</v>
      </c>
      <c r="BE2267" s="94" t="s">
        <v>4473</v>
      </c>
      <c r="BF2267" s="94" t="s">
        <v>4474</v>
      </c>
      <c r="BG2267" s="94" t="s">
        <v>4473</v>
      </c>
      <c r="BH2267" s="94" t="s">
        <v>4474</v>
      </c>
      <c r="BI2267" s="94" t="str">
        <f t="shared" si="1315"/>
        <v>RT5</v>
      </c>
    </row>
    <row r="2268" spans="56:61" hidden="1" x14ac:dyDescent="0.3">
      <c r="BD2268" t="str">
        <f t="shared" si="1314"/>
        <v>RT5WILLOWS</v>
      </c>
      <c r="BE2268" s="94" t="s">
        <v>4276</v>
      </c>
      <c r="BF2268" s="94" t="s">
        <v>9418</v>
      </c>
      <c r="BG2268" s="94" t="s">
        <v>4276</v>
      </c>
      <c r="BH2268" s="94" t="s">
        <v>9418</v>
      </c>
      <c r="BI2268" s="94" t="str">
        <f t="shared" si="1315"/>
        <v>RT5</v>
      </c>
    </row>
    <row r="2269" spans="56:61" hidden="1" x14ac:dyDescent="0.3">
      <c r="BD2269" t="str">
        <f t="shared" si="1314"/>
        <v>RTDFREEMAN HOSPITAL - RTD01</v>
      </c>
      <c r="BE2269" s="94" t="s">
        <v>8004</v>
      </c>
      <c r="BF2269" s="94" t="s">
        <v>9419</v>
      </c>
      <c r="BG2269" s="94" t="s">
        <v>8004</v>
      </c>
      <c r="BH2269" s="94" t="s">
        <v>9419</v>
      </c>
      <c r="BI2269" s="94" t="str">
        <f t="shared" si="1315"/>
        <v>RTD</v>
      </c>
    </row>
    <row r="2270" spans="56:61" hidden="1" x14ac:dyDescent="0.3">
      <c r="BD2270" t="str">
        <f t="shared" si="1314"/>
        <v>RTDNEWCASTLE DENTAL HOSPITAL - RTD04</v>
      </c>
      <c r="BE2270" s="94" t="s">
        <v>8005</v>
      </c>
      <c r="BF2270" s="94" t="s">
        <v>9420</v>
      </c>
      <c r="BG2270" s="94" t="s">
        <v>8005</v>
      </c>
      <c r="BH2270" s="94" t="s">
        <v>9420</v>
      </c>
      <c r="BI2270" s="94" t="str">
        <f t="shared" si="1315"/>
        <v>RTD</v>
      </c>
    </row>
    <row r="2271" spans="56:61" hidden="1" x14ac:dyDescent="0.3">
      <c r="BD2271" t="str">
        <f t="shared" si="1314"/>
        <v>RTDNEWCASTLE GENERAL HOSPITAL ACUTE SERVICES - RTD03</v>
      </c>
      <c r="BE2271" s="94" t="s">
        <v>8006</v>
      </c>
      <c r="BF2271" s="94" t="s">
        <v>9421</v>
      </c>
      <c r="BG2271" s="94" t="s">
        <v>8006</v>
      </c>
      <c r="BH2271" s="94" t="s">
        <v>9421</v>
      </c>
      <c r="BI2271" s="94" t="str">
        <f t="shared" si="1315"/>
        <v>RTD</v>
      </c>
    </row>
    <row r="2272" spans="56:61" hidden="1" x14ac:dyDescent="0.3">
      <c r="BD2272" t="str">
        <f t="shared" si="1314"/>
        <v>RTDNORTH TYNESIDE GENERAL HOSPITAL - RTDAL</v>
      </c>
      <c r="BE2272" s="94" t="s">
        <v>8007</v>
      </c>
      <c r="BF2272" s="94" t="s">
        <v>9422</v>
      </c>
      <c r="BG2272" s="94" t="s">
        <v>8007</v>
      </c>
      <c r="BH2272" s="94" t="s">
        <v>9422</v>
      </c>
      <c r="BI2272" s="94" t="str">
        <f t="shared" si="1315"/>
        <v>RTD</v>
      </c>
    </row>
    <row r="2273" spans="56:61" hidden="1" x14ac:dyDescent="0.3">
      <c r="BD2273" t="str">
        <f t="shared" si="1314"/>
        <v>RTDNORTHERN CENTRE FOR CANCER CARE - RTD06</v>
      </c>
      <c r="BE2273" s="94" t="s">
        <v>8008</v>
      </c>
      <c r="BF2273" s="94" t="s">
        <v>9423</v>
      </c>
      <c r="BG2273" s="94" t="s">
        <v>8008</v>
      </c>
      <c r="BH2273" s="94" t="s">
        <v>9423</v>
      </c>
      <c r="BI2273" s="94" t="str">
        <f t="shared" si="1315"/>
        <v>RTD</v>
      </c>
    </row>
    <row r="2274" spans="56:61" hidden="1" x14ac:dyDescent="0.3">
      <c r="BD2274" t="str">
        <f t="shared" si="1314"/>
        <v>RTDQUEEN ELIZABETH HOSPITAL - RTDAK</v>
      </c>
      <c r="BE2274" s="94" t="s">
        <v>8009</v>
      </c>
      <c r="BF2274" s="94" t="s">
        <v>9424</v>
      </c>
      <c r="BG2274" s="94" t="s">
        <v>8009</v>
      </c>
      <c r="BH2274" s="94" t="s">
        <v>9424</v>
      </c>
      <c r="BI2274" s="94" t="str">
        <f t="shared" si="1315"/>
        <v>RTD</v>
      </c>
    </row>
    <row r="2275" spans="56:61" hidden="1" x14ac:dyDescent="0.3">
      <c r="BD2275" t="str">
        <f t="shared" si="1314"/>
        <v>RTDTHE NEWCASTLE FERTILITY CENTRE - RTD08</v>
      </c>
      <c r="BE2275" s="94" t="s">
        <v>8010</v>
      </c>
      <c r="BF2275" s="94" t="s">
        <v>9425</v>
      </c>
      <c r="BG2275" s="94" t="s">
        <v>8010</v>
      </c>
      <c r="BH2275" s="94" t="s">
        <v>9425</v>
      </c>
      <c r="BI2275" s="94" t="str">
        <f t="shared" si="1315"/>
        <v>RTD</v>
      </c>
    </row>
    <row r="2276" spans="56:61" hidden="1" x14ac:dyDescent="0.3">
      <c r="BD2276" t="str">
        <f t="shared" si="1314"/>
        <v>RTDTHE ROYAL VICTORIA INFIRMARY - RTD02</v>
      </c>
      <c r="BE2276" s="94" t="s">
        <v>8011</v>
      </c>
      <c r="BF2276" s="94" t="s">
        <v>9426</v>
      </c>
      <c r="BG2276" s="94" t="s">
        <v>8011</v>
      </c>
      <c r="BH2276" s="94" t="s">
        <v>9426</v>
      </c>
      <c r="BI2276" s="94" t="str">
        <f t="shared" si="1315"/>
        <v>RTD</v>
      </c>
    </row>
    <row r="2277" spans="56:61" hidden="1" x14ac:dyDescent="0.3">
      <c r="BD2277" t="str">
        <f t="shared" si="1314"/>
        <v>RTDWALKERGATE HOSPITAL - RTD05</v>
      </c>
      <c r="BE2277" s="94" t="s">
        <v>8012</v>
      </c>
      <c r="BF2277" s="94" t="s">
        <v>9427</v>
      </c>
      <c r="BG2277" s="94" t="s">
        <v>8012</v>
      </c>
      <c r="BH2277" s="94" t="s">
        <v>9427</v>
      </c>
      <c r="BI2277" s="94" t="str">
        <f t="shared" si="1315"/>
        <v>RTD</v>
      </c>
    </row>
    <row r="2278" spans="56:61" hidden="1" x14ac:dyDescent="0.3">
      <c r="BD2278" t="str">
        <f t="shared" si="1314"/>
        <v>RTEACORN HOUSE - RTE55</v>
      </c>
      <c r="BE2278" s="94" t="s">
        <v>8013</v>
      </c>
      <c r="BF2278" s="94" t="s">
        <v>9428</v>
      </c>
      <c r="BG2278" s="94" t="s">
        <v>8013</v>
      </c>
      <c r="BH2278" s="94" t="s">
        <v>9428</v>
      </c>
      <c r="BI2278" s="94" t="str">
        <f t="shared" si="1315"/>
        <v>RTE</v>
      </c>
    </row>
    <row r="2279" spans="56:61" hidden="1" x14ac:dyDescent="0.3">
      <c r="BD2279" t="str">
        <f t="shared" si="1314"/>
        <v>RTEBERKELEY HOSPITAL - RTE21</v>
      </c>
      <c r="BE2279" s="94" t="s">
        <v>8014</v>
      </c>
      <c r="BF2279" s="94" t="s">
        <v>9429</v>
      </c>
      <c r="BG2279" s="94" t="s">
        <v>8014</v>
      </c>
      <c r="BH2279" s="94" t="s">
        <v>9429</v>
      </c>
      <c r="BI2279" s="94" t="str">
        <f t="shared" si="1315"/>
        <v>RTE</v>
      </c>
    </row>
    <row r="2280" spans="56:61" hidden="1" x14ac:dyDescent="0.3">
      <c r="BD2280" t="str">
        <f t="shared" si="1314"/>
        <v>RTECHELTENHAM GENERAL HOSPITAL - RTE01</v>
      </c>
      <c r="BE2280" s="94" t="s">
        <v>8015</v>
      </c>
      <c r="BF2280" s="94" t="s">
        <v>9430</v>
      </c>
      <c r="BG2280" s="94" t="s">
        <v>8015</v>
      </c>
      <c r="BH2280" s="94" t="s">
        <v>9430</v>
      </c>
      <c r="BI2280" s="94" t="str">
        <f t="shared" si="1315"/>
        <v>RTE</v>
      </c>
    </row>
    <row r="2281" spans="56:61" hidden="1" x14ac:dyDescent="0.3">
      <c r="BD2281" t="str">
        <f t="shared" si="1314"/>
        <v>RTECINDERFORD HEALTH CENTRE - RTE37</v>
      </c>
      <c r="BE2281" s="94" t="s">
        <v>8016</v>
      </c>
      <c r="BF2281" s="94" t="s">
        <v>9431</v>
      </c>
      <c r="BG2281" s="94" t="s">
        <v>8016</v>
      </c>
      <c r="BH2281" s="94" t="s">
        <v>9431</v>
      </c>
      <c r="BI2281" s="94" t="str">
        <f t="shared" si="1315"/>
        <v>RTE</v>
      </c>
    </row>
    <row r="2282" spans="56:61" hidden="1" x14ac:dyDescent="0.3">
      <c r="BD2282" t="str">
        <f t="shared" si="1314"/>
        <v>RTECIRENCESTER HOSPITAL - RTE23</v>
      </c>
      <c r="BE2282" s="94" t="s">
        <v>8017</v>
      </c>
      <c r="BF2282" s="94" t="s">
        <v>9432</v>
      </c>
      <c r="BG2282" s="94" t="s">
        <v>8017</v>
      </c>
      <c r="BH2282" s="94" t="s">
        <v>9432</v>
      </c>
      <c r="BI2282" s="94" t="str">
        <f t="shared" si="1315"/>
        <v>RTE</v>
      </c>
    </row>
    <row r="2283" spans="56:61" hidden="1" x14ac:dyDescent="0.3">
      <c r="BD2283" t="str">
        <f t="shared" si="1314"/>
        <v>RTECOLEFORD HEALTH CENTRE - RTE35</v>
      </c>
      <c r="BE2283" s="94" t="s">
        <v>8018</v>
      </c>
      <c r="BF2283" s="94" t="s">
        <v>9433</v>
      </c>
      <c r="BG2283" s="94" t="s">
        <v>8018</v>
      </c>
      <c r="BH2283" s="94" t="s">
        <v>9433</v>
      </c>
      <c r="BI2283" s="94" t="str">
        <f t="shared" si="1315"/>
        <v>RTE</v>
      </c>
    </row>
    <row r="2284" spans="56:61" hidden="1" x14ac:dyDescent="0.3">
      <c r="BD2284" t="str">
        <f t="shared" si="1314"/>
        <v>RTECOLEFORD HOUSE - RTE52</v>
      </c>
      <c r="BE2284" s="94" t="s">
        <v>8019</v>
      </c>
      <c r="BF2284" s="94" t="s">
        <v>9434</v>
      </c>
      <c r="BG2284" s="94" t="s">
        <v>8019</v>
      </c>
      <c r="BH2284" s="94" t="s">
        <v>9434</v>
      </c>
      <c r="BI2284" s="94" t="str">
        <f t="shared" si="1315"/>
        <v>RTE</v>
      </c>
    </row>
    <row r="2285" spans="56:61" hidden="1" x14ac:dyDescent="0.3">
      <c r="BD2285" t="str">
        <f t="shared" si="1314"/>
        <v>RTEDELANCEY HOSPITAL - RTE02</v>
      </c>
      <c r="BE2285" s="94" t="s">
        <v>8020</v>
      </c>
      <c r="BF2285" s="94" t="s">
        <v>9435</v>
      </c>
      <c r="BG2285" s="94" t="s">
        <v>8020</v>
      </c>
      <c r="BH2285" s="94" t="s">
        <v>9435</v>
      </c>
      <c r="BI2285" s="94" t="str">
        <f t="shared" si="1315"/>
        <v>RTE</v>
      </c>
    </row>
    <row r="2286" spans="56:61" hidden="1" x14ac:dyDescent="0.3">
      <c r="BD2286" t="str">
        <f t="shared" si="1314"/>
        <v>RTEDILKE MEMORIAL HOSPITAL - RTE31</v>
      </c>
      <c r="BE2286" s="94" t="s">
        <v>8021</v>
      </c>
      <c r="BF2286" s="94" t="s">
        <v>9436</v>
      </c>
      <c r="BG2286" s="94" t="s">
        <v>8021</v>
      </c>
      <c r="BH2286" s="94" t="s">
        <v>9436</v>
      </c>
      <c r="BI2286" s="94" t="str">
        <f t="shared" si="1315"/>
        <v>RTE</v>
      </c>
    </row>
    <row r="2287" spans="56:61" hidden="1" x14ac:dyDescent="0.3">
      <c r="BD2287" t="str">
        <f t="shared" si="1314"/>
        <v>RTEDURSLEY CLINIC - RTE48</v>
      </c>
      <c r="BE2287" s="94" t="s">
        <v>8022</v>
      </c>
      <c r="BF2287" s="94" t="s">
        <v>9437</v>
      </c>
      <c r="BG2287" s="94" t="s">
        <v>8022</v>
      </c>
      <c r="BH2287" s="94" t="s">
        <v>9437</v>
      </c>
      <c r="BI2287" s="94" t="str">
        <f t="shared" si="1315"/>
        <v>RTE</v>
      </c>
    </row>
    <row r="2288" spans="56:61" hidden="1" x14ac:dyDescent="0.3">
      <c r="BD2288" t="str">
        <f t="shared" si="1314"/>
        <v>RTEFAIRFORD HOSPITAL - RTE24</v>
      </c>
      <c r="BE2288" s="94" t="s">
        <v>8023</v>
      </c>
      <c r="BF2288" s="94" t="s">
        <v>9438</v>
      </c>
      <c r="BG2288" s="94" t="s">
        <v>8023</v>
      </c>
      <c r="BH2288" s="94" t="s">
        <v>9438</v>
      </c>
      <c r="BI2288" s="94" t="str">
        <f t="shared" si="1315"/>
        <v>RTE</v>
      </c>
    </row>
    <row r="2289" spans="56:61" hidden="1" x14ac:dyDescent="0.3">
      <c r="BD2289" t="str">
        <f t="shared" si="1314"/>
        <v>RTEFOREST OF DEAN CHILDREN'S OPPORTUNITY CENTRE - RTE34</v>
      </c>
      <c r="BE2289" s="94" t="s">
        <v>8024</v>
      </c>
      <c r="BF2289" s="94" t="s">
        <v>9439</v>
      </c>
      <c r="BG2289" s="94" t="s">
        <v>8024</v>
      </c>
      <c r="BH2289" s="94" t="s">
        <v>9439</v>
      </c>
      <c r="BI2289" s="94" t="str">
        <f t="shared" si="1315"/>
        <v>RTE</v>
      </c>
    </row>
    <row r="2290" spans="56:61" hidden="1" x14ac:dyDescent="0.3">
      <c r="BD2290" t="str">
        <f t="shared" si="1314"/>
        <v>RTEFOREST VIEW EARLY YEARS CENTRE - RTE40</v>
      </c>
      <c r="BE2290" s="94" t="s">
        <v>8025</v>
      </c>
      <c r="BF2290" s="94" t="s">
        <v>9440</v>
      </c>
      <c r="BG2290" s="94" t="s">
        <v>8025</v>
      </c>
      <c r="BH2290" s="94" t="s">
        <v>9440</v>
      </c>
      <c r="BI2290" s="94" t="str">
        <f t="shared" si="1315"/>
        <v>RTE</v>
      </c>
    </row>
    <row r="2291" spans="56:61" hidden="1" x14ac:dyDescent="0.3">
      <c r="BD2291" t="str">
        <f t="shared" si="1314"/>
        <v>RTEGL1 GLOUCESTER LEISURE CENTRE - RTE53</v>
      </c>
      <c r="BE2291" s="94" t="s">
        <v>8026</v>
      </c>
      <c r="BF2291" s="94" t="s">
        <v>9441</v>
      </c>
      <c r="BG2291" s="94" t="s">
        <v>8026</v>
      </c>
      <c r="BH2291" s="94" t="s">
        <v>9441</v>
      </c>
      <c r="BI2291" s="94" t="str">
        <f t="shared" si="1315"/>
        <v>RTE</v>
      </c>
    </row>
    <row r="2292" spans="56:61" hidden="1" x14ac:dyDescent="0.3">
      <c r="BD2292" t="str">
        <f t="shared" si="1314"/>
        <v>RTEGLOUCESTERSHIRE ROYAL HOSPITAL - RTE03</v>
      </c>
      <c r="BE2292" s="94" t="s">
        <v>8027</v>
      </c>
      <c r="BF2292" s="94" t="s">
        <v>9442</v>
      </c>
      <c r="BG2292" s="94" t="s">
        <v>8027</v>
      </c>
      <c r="BH2292" s="94" t="s">
        <v>9442</v>
      </c>
      <c r="BI2292" s="94" t="str">
        <f t="shared" si="1315"/>
        <v>RTE</v>
      </c>
    </row>
    <row r="2293" spans="56:61" hidden="1" x14ac:dyDescent="0.3">
      <c r="BD2293" t="str">
        <f t="shared" si="1314"/>
        <v>RTEHEALTHY LIVING CENTRE - RTE10</v>
      </c>
      <c r="BE2293" s="94" t="s">
        <v>8028</v>
      </c>
      <c r="BF2293" s="94" t="s">
        <v>9443</v>
      </c>
      <c r="BG2293" s="94" t="s">
        <v>8028</v>
      </c>
      <c r="BH2293" s="94" t="s">
        <v>9443</v>
      </c>
      <c r="BI2293" s="94" t="str">
        <f t="shared" si="1315"/>
        <v>RTE</v>
      </c>
    </row>
    <row r="2294" spans="56:61" hidden="1" x14ac:dyDescent="0.3">
      <c r="BD2294" t="str">
        <f t="shared" ref="BD2294:BD2360" si="1316">CONCATENATE(LEFT(BE2294, 3),BF2294)</f>
        <v>RTEHEART OF THE FOREST COMMUNITY SCHOOL - RTE42</v>
      </c>
      <c r="BE2294" s="94" t="s">
        <v>8029</v>
      </c>
      <c r="BF2294" s="94" t="s">
        <v>9444</v>
      </c>
      <c r="BG2294" s="94" t="s">
        <v>8029</v>
      </c>
      <c r="BH2294" s="94" t="s">
        <v>9444</v>
      </c>
      <c r="BI2294" s="94" t="str">
        <f t="shared" ref="BI2294:BI2360" si="1317">LEFT(BG2294,3)</f>
        <v>RTE</v>
      </c>
    </row>
    <row r="2295" spans="56:61" hidden="1" x14ac:dyDescent="0.3">
      <c r="BD2295" t="str">
        <f t="shared" si="1316"/>
        <v>RTEHEREFORD COUNTY HOSPITAL - RTE83</v>
      </c>
      <c r="BE2295" s="94" t="s">
        <v>8030</v>
      </c>
      <c r="BF2295" s="94" t="s">
        <v>9445</v>
      </c>
      <c r="BG2295" s="94" t="s">
        <v>8030</v>
      </c>
      <c r="BH2295" s="94" t="s">
        <v>9445</v>
      </c>
      <c r="BI2295" s="94" t="str">
        <f t="shared" si="1317"/>
        <v>RTE</v>
      </c>
    </row>
    <row r="2296" spans="56:61" hidden="1" x14ac:dyDescent="0.3">
      <c r="BD2296" t="str">
        <f t="shared" si="1316"/>
        <v>RTELINTON HOUSE - RTE63</v>
      </c>
      <c r="BE2296" s="94" t="s">
        <v>8031</v>
      </c>
      <c r="BF2296" s="94" t="s">
        <v>9446</v>
      </c>
      <c r="BG2296" s="94" t="s">
        <v>8031</v>
      </c>
      <c r="BH2296" s="94" t="s">
        <v>9446</v>
      </c>
      <c r="BI2296" s="94" t="str">
        <f t="shared" si="1317"/>
        <v>RTE</v>
      </c>
    </row>
    <row r="2297" spans="56:61" hidden="1" x14ac:dyDescent="0.3">
      <c r="BD2297" t="str">
        <f t="shared" si="1316"/>
        <v>RTELYDNEY AND DISTRICT HOSPITAL SITE - RTE32</v>
      </c>
      <c r="BE2297" s="94" t="s">
        <v>8032</v>
      </c>
      <c r="BF2297" s="94" t="s">
        <v>9447</v>
      </c>
      <c r="BG2297" s="94" t="s">
        <v>8032</v>
      </c>
      <c r="BH2297" s="94" t="s">
        <v>9447</v>
      </c>
      <c r="BI2297" s="94" t="str">
        <f t="shared" si="1317"/>
        <v>RTE</v>
      </c>
    </row>
    <row r="2298" spans="56:61" hidden="1" x14ac:dyDescent="0.3">
      <c r="BD2298" t="str">
        <f t="shared" si="1316"/>
        <v>RTEMAY LANE SURGERY - RTE49</v>
      </c>
      <c r="BE2298" s="94" t="s">
        <v>8033</v>
      </c>
      <c r="BF2298" s="94" t="s">
        <v>9448</v>
      </c>
      <c r="BG2298" s="94" t="s">
        <v>8033</v>
      </c>
      <c r="BH2298" s="94" t="s">
        <v>9448</v>
      </c>
      <c r="BI2298" s="94" t="str">
        <f t="shared" si="1317"/>
        <v>RTE</v>
      </c>
    </row>
    <row r="2299" spans="56:61" hidden="1" x14ac:dyDescent="0.3">
      <c r="BD2299" t="str">
        <f t="shared" si="1316"/>
        <v>RTEMOBILE CHEMOTHERAPY UNIT - RTE08</v>
      </c>
      <c r="BE2299" s="94" t="s">
        <v>8034</v>
      </c>
      <c r="BF2299" s="94" t="s">
        <v>9449</v>
      </c>
      <c r="BG2299" s="94" t="s">
        <v>8034</v>
      </c>
      <c r="BH2299" s="94" t="s">
        <v>9449</v>
      </c>
      <c r="BI2299" s="94" t="str">
        <f t="shared" si="1317"/>
        <v>RTE</v>
      </c>
    </row>
    <row r="2300" spans="56:61" hidden="1" x14ac:dyDescent="0.3">
      <c r="BD2300" t="str">
        <f t="shared" si="1316"/>
        <v>RTEMOORE COTTAGE HOSPITAL - RTE22</v>
      </c>
      <c r="BE2300" s="94" t="s">
        <v>8035</v>
      </c>
      <c r="BF2300" s="94" t="s">
        <v>9450</v>
      </c>
      <c r="BG2300" s="94" t="s">
        <v>8035</v>
      </c>
      <c r="BH2300" s="94" t="s">
        <v>9450</v>
      </c>
      <c r="BI2300" s="94" t="str">
        <f t="shared" si="1317"/>
        <v>RTE</v>
      </c>
    </row>
    <row r="2301" spans="56:61" hidden="1" x14ac:dyDescent="0.3">
      <c r="BD2301" t="str">
        <f t="shared" si="1316"/>
        <v>RTEMORETON-IN-MARSH HOSPITAL SITE - RTE25</v>
      </c>
      <c r="BE2301" s="94" t="s">
        <v>8036</v>
      </c>
      <c r="BF2301" s="94" t="s">
        <v>9451</v>
      </c>
      <c r="BG2301" s="94" t="s">
        <v>8036</v>
      </c>
      <c r="BH2301" s="94" t="s">
        <v>9451</v>
      </c>
      <c r="BI2301" s="94" t="str">
        <f t="shared" si="1317"/>
        <v>RTE</v>
      </c>
    </row>
    <row r="2302" spans="56:61" hidden="1" x14ac:dyDescent="0.3">
      <c r="BD2302" t="str">
        <f t="shared" si="1316"/>
        <v>RTENEWENT DOCTORS PRACTICE - RTE33</v>
      </c>
      <c r="BE2302" s="94" t="s">
        <v>8037</v>
      </c>
      <c r="BF2302" s="94" t="s">
        <v>9452</v>
      </c>
      <c r="BG2302" s="94" t="s">
        <v>8037</v>
      </c>
      <c r="BH2302" s="94" t="s">
        <v>9452</v>
      </c>
      <c r="BI2302" s="94" t="str">
        <f t="shared" si="1317"/>
        <v>RTE</v>
      </c>
    </row>
    <row r="2303" spans="56:61" hidden="1" x14ac:dyDescent="0.3">
      <c r="BD2303" t="str">
        <f t="shared" si="1316"/>
        <v>RTENEWENT EARLY YEARS CENTRE - RTE41</v>
      </c>
      <c r="BE2303" s="94" t="s">
        <v>8038</v>
      </c>
      <c r="BF2303" s="94" t="s">
        <v>9453</v>
      </c>
      <c r="BG2303" s="94" t="s">
        <v>8038</v>
      </c>
      <c r="BH2303" s="94" t="s">
        <v>9453</v>
      </c>
      <c r="BI2303" s="94" t="str">
        <f t="shared" si="1317"/>
        <v>RTE</v>
      </c>
    </row>
    <row r="2304" spans="56:61" hidden="1" x14ac:dyDescent="0.3">
      <c r="BD2304" t="str">
        <f t="shared" si="1316"/>
        <v>RTEORCHARD MEDICAL CENTRE - RTE44</v>
      </c>
      <c r="BE2304" s="94" t="s">
        <v>8039</v>
      </c>
      <c r="BF2304" s="94" t="s">
        <v>9454</v>
      </c>
      <c r="BG2304" s="94" t="s">
        <v>8039</v>
      </c>
      <c r="BH2304" s="94" t="s">
        <v>9454</v>
      </c>
      <c r="BI2304" s="94" t="str">
        <f t="shared" si="1317"/>
        <v>RTE</v>
      </c>
    </row>
    <row r="2305" spans="56:61" hidden="1" x14ac:dyDescent="0.3">
      <c r="BD2305" t="str">
        <f t="shared" si="1316"/>
        <v>RTEROSS COMMUNITY HOSPITAL - RTE85</v>
      </c>
      <c r="BE2305" s="94" t="s">
        <v>8040</v>
      </c>
      <c r="BF2305" s="94" t="s">
        <v>9455</v>
      </c>
      <c r="BG2305" s="94" t="s">
        <v>8040</v>
      </c>
      <c r="BH2305" s="94" t="s">
        <v>9455</v>
      </c>
      <c r="BI2305" s="94" t="str">
        <f t="shared" si="1317"/>
        <v>RTE</v>
      </c>
    </row>
    <row r="2306" spans="56:61" hidden="1" x14ac:dyDescent="0.3">
      <c r="BD2306" t="str">
        <f t="shared" si="1316"/>
        <v>RTEST JAMES' CLINIC - RTE36</v>
      </c>
      <c r="BE2306" s="94" t="s">
        <v>8041</v>
      </c>
      <c r="BF2306" s="94" t="s">
        <v>9456</v>
      </c>
      <c r="BG2306" s="94" t="s">
        <v>8041</v>
      </c>
      <c r="BH2306" s="94" t="s">
        <v>9456</v>
      </c>
      <c r="BI2306" s="94" t="str">
        <f t="shared" si="1317"/>
        <v>RTE</v>
      </c>
    </row>
    <row r="2307" spans="56:61" hidden="1" x14ac:dyDescent="0.3">
      <c r="BD2307" t="str">
        <f t="shared" si="1316"/>
        <v>RTEST ROSES SPECIAL SCHOOL - RTE45</v>
      </c>
      <c r="BE2307" s="94" t="s">
        <v>8042</v>
      </c>
      <c r="BF2307" s="94" t="s">
        <v>9457</v>
      </c>
      <c r="BG2307" s="94" t="s">
        <v>8042</v>
      </c>
      <c r="BH2307" s="94" t="s">
        <v>9457</v>
      </c>
      <c r="BI2307" s="94" t="str">
        <f t="shared" si="1317"/>
        <v>RTE</v>
      </c>
    </row>
    <row r="2308" spans="56:61" hidden="1" x14ac:dyDescent="0.3">
      <c r="BD2308" t="str">
        <f t="shared" si="1316"/>
        <v>RTESTANDISH HOSPITAL SITE - RTE04</v>
      </c>
      <c r="BE2308" s="94" t="s">
        <v>8043</v>
      </c>
      <c r="BF2308" s="94" t="s">
        <v>9458</v>
      </c>
      <c r="BG2308" s="94" t="s">
        <v>8043</v>
      </c>
      <c r="BH2308" s="94" t="s">
        <v>9458</v>
      </c>
      <c r="BI2308" s="94" t="str">
        <f t="shared" si="1317"/>
        <v>RTE</v>
      </c>
    </row>
    <row r="2309" spans="56:61" hidden="1" x14ac:dyDescent="0.3">
      <c r="BD2309" t="str">
        <f t="shared" si="1316"/>
        <v>RTESTONEHOUSE HEALTH CENTRE - RTE47</v>
      </c>
      <c r="BE2309" s="94" t="s">
        <v>8044</v>
      </c>
      <c r="BF2309" s="94" t="s">
        <v>9459</v>
      </c>
      <c r="BG2309" s="94" t="s">
        <v>8044</v>
      </c>
      <c r="BH2309" s="94" t="s">
        <v>9459</v>
      </c>
      <c r="BI2309" s="94" t="str">
        <f t="shared" si="1317"/>
        <v>RTE</v>
      </c>
    </row>
    <row r="2310" spans="56:61" hidden="1" x14ac:dyDescent="0.3">
      <c r="BD2310" t="str">
        <f t="shared" si="1316"/>
        <v>RTESTROUD GENERAL HOSPITAL - RTE26</v>
      </c>
      <c r="BE2310" s="94" t="s">
        <v>8045</v>
      </c>
      <c r="BF2310" s="94" t="s">
        <v>9460</v>
      </c>
      <c r="BG2310" s="94" t="s">
        <v>8045</v>
      </c>
      <c r="BH2310" s="94" t="s">
        <v>9460</v>
      </c>
      <c r="BI2310" s="94" t="str">
        <f t="shared" si="1317"/>
        <v>RTE</v>
      </c>
    </row>
    <row r="2311" spans="56:61" hidden="1" x14ac:dyDescent="0.3">
      <c r="BD2311" t="str">
        <f t="shared" si="1316"/>
        <v>RTESTROUD HEALTH CENTRE - RTE39</v>
      </c>
      <c r="BE2311" s="94" t="s">
        <v>8046</v>
      </c>
      <c r="BF2311" s="94" t="s">
        <v>9461</v>
      </c>
      <c r="BG2311" s="94" t="s">
        <v>8046</v>
      </c>
      <c r="BH2311" s="94" t="s">
        <v>9461</v>
      </c>
      <c r="BI2311" s="94" t="str">
        <f t="shared" si="1317"/>
        <v>RTE</v>
      </c>
    </row>
    <row r="2312" spans="56:61" hidden="1" x14ac:dyDescent="0.3">
      <c r="BD2312" t="str">
        <f t="shared" si="1316"/>
        <v>RTESTROUD LEISURE CENTRE - RTE54</v>
      </c>
      <c r="BE2312" s="94" t="s">
        <v>8047</v>
      </c>
      <c r="BF2312" s="94" t="s">
        <v>9462</v>
      </c>
      <c r="BG2312" s="94" t="s">
        <v>8047</v>
      </c>
      <c r="BH2312" s="94" t="s">
        <v>9462</v>
      </c>
      <c r="BI2312" s="94" t="str">
        <f t="shared" si="1317"/>
        <v>RTE</v>
      </c>
    </row>
    <row r="2313" spans="56:61" hidden="1" x14ac:dyDescent="0.3">
      <c r="BD2313" t="str">
        <f t="shared" si="1316"/>
        <v>RTESTROUD MATERNITY HOSPITAL - RTE27</v>
      </c>
      <c r="BE2313" s="94" t="s">
        <v>8048</v>
      </c>
      <c r="BF2313" s="94" t="s">
        <v>9463</v>
      </c>
      <c r="BG2313" s="94" t="s">
        <v>8048</v>
      </c>
      <c r="BH2313" s="94" t="s">
        <v>9463</v>
      </c>
      <c r="BI2313" s="94" t="str">
        <f t="shared" si="1317"/>
        <v>RTE</v>
      </c>
    </row>
    <row r="2314" spans="56:61" hidden="1" x14ac:dyDescent="0.3">
      <c r="BD2314" t="str">
        <f t="shared" si="1316"/>
        <v>RTETEWKESBURY GENERAL HOSPITAL - RTE14</v>
      </c>
      <c r="BE2314" s="94" t="s">
        <v>8049</v>
      </c>
      <c r="BF2314" s="94" t="s">
        <v>9464</v>
      </c>
      <c r="BG2314" s="94" t="s">
        <v>8049</v>
      </c>
      <c r="BH2314" s="94" t="s">
        <v>9464</v>
      </c>
      <c r="BI2314" s="94" t="str">
        <f t="shared" si="1317"/>
        <v>RTE</v>
      </c>
    </row>
    <row r="2315" spans="56:61" hidden="1" x14ac:dyDescent="0.3">
      <c r="BD2315" t="str">
        <f t="shared" si="1316"/>
        <v>RTETHE MILESTONE SCHOOL - RTE38</v>
      </c>
      <c r="BE2315" s="94" t="s">
        <v>8050</v>
      </c>
      <c r="BF2315" s="94" t="s">
        <v>9465</v>
      </c>
      <c r="BG2315" s="94" t="s">
        <v>8050</v>
      </c>
      <c r="BH2315" s="94" t="s">
        <v>9465</v>
      </c>
      <c r="BI2315" s="94" t="str">
        <f t="shared" si="1317"/>
        <v>RTE</v>
      </c>
    </row>
    <row r="2316" spans="56:61" hidden="1" x14ac:dyDescent="0.3">
      <c r="BD2316" t="str">
        <f t="shared" si="1316"/>
        <v>RTETHE SHRUBBERIES SCHOOL - RTE43</v>
      </c>
      <c r="BE2316" s="94" t="s">
        <v>8051</v>
      </c>
      <c r="BF2316" s="94" t="s">
        <v>9466</v>
      </c>
      <c r="BG2316" s="94" t="s">
        <v>8051</v>
      </c>
      <c r="BH2316" s="94" t="s">
        <v>9466</v>
      </c>
      <c r="BI2316" s="94" t="str">
        <f t="shared" si="1317"/>
        <v>RTE</v>
      </c>
    </row>
    <row r="2317" spans="56:61" hidden="1" x14ac:dyDescent="0.3">
      <c r="BD2317" t="str">
        <f t="shared" si="1316"/>
        <v>RTETHE SURGERY (ABBOTSWOOD ROAD) - RTE50</v>
      </c>
      <c r="BE2317" s="94" t="s">
        <v>8052</v>
      </c>
      <c r="BF2317" s="94" t="s">
        <v>9467</v>
      </c>
      <c r="BG2317" s="94" t="s">
        <v>8052</v>
      </c>
      <c r="BH2317" s="94" t="s">
        <v>9467</v>
      </c>
      <c r="BI2317" s="94" t="str">
        <f t="shared" si="1317"/>
        <v>RTE</v>
      </c>
    </row>
    <row r="2318" spans="56:61" hidden="1" x14ac:dyDescent="0.3">
      <c r="BD2318" t="str">
        <f t="shared" si="1316"/>
        <v>RTETHE SURGERY (BROOKFIELD ROAD) - RTE51</v>
      </c>
      <c r="BE2318" s="94" t="s">
        <v>8053</v>
      </c>
      <c r="BF2318" s="94" t="s">
        <v>9468</v>
      </c>
      <c r="BG2318" s="94" t="s">
        <v>8053</v>
      </c>
      <c r="BH2318" s="94" t="s">
        <v>9468</v>
      </c>
      <c r="BI2318" s="94" t="str">
        <f t="shared" si="1317"/>
        <v>RTE</v>
      </c>
    </row>
    <row r="2319" spans="56:61" hidden="1" x14ac:dyDescent="0.3">
      <c r="BD2319" t="str">
        <f t="shared" si="1316"/>
        <v>RTEWINCHCOMBE HOSPITAL - RTE15</v>
      </c>
      <c r="BE2319" s="94" t="s">
        <v>8054</v>
      </c>
      <c r="BF2319" s="94" t="s">
        <v>9469</v>
      </c>
      <c r="BG2319" s="94" t="s">
        <v>8054</v>
      </c>
      <c r="BH2319" s="94" t="s">
        <v>9469</v>
      </c>
      <c r="BI2319" s="94" t="str">
        <f t="shared" si="1317"/>
        <v>RTE</v>
      </c>
    </row>
    <row r="2320" spans="56:61" hidden="1" x14ac:dyDescent="0.3">
      <c r="BD2320" t="str">
        <f t="shared" si="1316"/>
        <v>RTEWORCESTER ROYAL INFIRMARY - RTE84</v>
      </c>
      <c r="BE2320" s="94" t="s">
        <v>8055</v>
      </c>
      <c r="BF2320" s="94" t="s">
        <v>9470</v>
      </c>
      <c r="BG2320" s="94" t="s">
        <v>8055</v>
      </c>
      <c r="BH2320" s="94" t="s">
        <v>9470</v>
      </c>
      <c r="BI2320" s="94" t="str">
        <f t="shared" si="1317"/>
        <v>RTE</v>
      </c>
    </row>
    <row r="2321" spans="56:61" hidden="1" x14ac:dyDescent="0.3">
      <c r="BD2321" t="str">
        <f t="shared" si="1316"/>
        <v>RTEWOTTON-UNDER-EDGE CLINIC - RTE46</v>
      </c>
      <c r="BE2321" s="94" t="s">
        <v>8056</v>
      </c>
      <c r="BF2321" s="94" t="s">
        <v>9471</v>
      </c>
      <c r="BG2321" s="94" t="s">
        <v>8056</v>
      </c>
      <c r="BH2321" s="94" t="s">
        <v>9471</v>
      </c>
      <c r="BI2321" s="94" t="str">
        <f t="shared" si="1317"/>
        <v>RTE</v>
      </c>
    </row>
    <row r="2322" spans="56:61" hidden="1" x14ac:dyDescent="0.3">
      <c r="BD2322" t="str">
        <f t="shared" si="1316"/>
        <v>RTFALNWICK INFIRMARY - RTFDJ</v>
      </c>
      <c r="BE2322" s="94" t="s">
        <v>8057</v>
      </c>
      <c r="BF2322" s="94" t="s">
        <v>9472</v>
      </c>
      <c r="BG2322" s="94" t="s">
        <v>8057</v>
      </c>
      <c r="BH2322" s="94" t="s">
        <v>9472</v>
      </c>
      <c r="BI2322" s="94" t="str">
        <f t="shared" si="1317"/>
        <v>RTF</v>
      </c>
    </row>
    <row r="2323" spans="56:61" hidden="1" x14ac:dyDescent="0.3">
      <c r="BD2323" t="str">
        <f t="shared" si="1316"/>
        <v>RTFBALLIOL SCHOOL - RTFDP</v>
      </c>
      <c r="BE2323" s="94" t="s">
        <v>8058</v>
      </c>
      <c r="BF2323" s="94" t="s">
        <v>9473</v>
      </c>
      <c r="BG2323" s="94" t="s">
        <v>8058</v>
      </c>
      <c r="BH2323" s="94" t="s">
        <v>9473</v>
      </c>
      <c r="BI2323" s="94" t="str">
        <f t="shared" si="1317"/>
        <v>RTF</v>
      </c>
    </row>
    <row r="2324" spans="56:61" hidden="1" x14ac:dyDescent="0.3">
      <c r="BD2324" t="str">
        <f t="shared" si="1316"/>
        <v>RTFBERWICK INFIRMARY - RTFDH</v>
      </c>
      <c r="BE2324" s="94" t="s">
        <v>8059</v>
      </c>
      <c r="BF2324" s="94" t="s">
        <v>9474</v>
      </c>
      <c r="BG2324" s="94" t="s">
        <v>8059</v>
      </c>
      <c r="BH2324" s="94" t="s">
        <v>9474</v>
      </c>
      <c r="BI2324" s="94" t="str">
        <f t="shared" si="1317"/>
        <v>RTF</v>
      </c>
    </row>
    <row r="2325" spans="56:61" hidden="1" x14ac:dyDescent="0.3">
      <c r="BD2325" t="str">
        <f t="shared" si="1316"/>
        <v>RTFBLYTH COMMUNITY HOSPITAL - RTFDX</v>
      </c>
      <c r="BE2325" s="94" t="s">
        <v>8060</v>
      </c>
      <c r="BF2325" s="94" t="s">
        <v>9475</v>
      </c>
      <c r="BG2325" s="94" t="s">
        <v>8060</v>
      </c>
      <c r="BH2325" s="94" t="s">
        <v>9475</v>
      </c>
      <c r="BI2325" s="94" t="str">
        <f t="shared" si="1317"/>
        <v>RTF</v>
      </c>
    </row>
    <row r="2326" spans="56:61" hidden="1" x14ac:dyDescent="0.3">
      <c r="BD2326" t="str">
        <f t="shared" si="1316"/>
        <v>RTFCHEVIOT AND WANSBECK UNIT - RTF01</v>
      </c>
      <c r="BE2326" s="94" t="s">
        <v>8061</v>
      </c>
      <c r="BF2326" s="94" t="s">
        <v>9476</v>
      </c>
      <c r="BG2326" s="94" t="s">
        <v>8061</v>
      </c>
      <c r="BH2326" s="94" t="s">
        <v>9476</v>
      </c>
      <c r="BI2326" s="94" t="str">
        <f t="shared" si="1317"/>
        <v>RTF</v>
      </c>
    </row>
    <row r="2327" spans="56:61" hidden="1" x14ac:dyDescent="0.3">
      <c r="BD2327" t="str">
        <f t="shared" si="1316"/>
        <v>RTFCOQUETDALE COTTAGE HOSPITAL - RTFDK</v>
      </c>
      <c r="BE2327" s="94" t="s">
        <v>8062</v>
      </c>
      <c r="BF2327" s="94" t="s">
        <v>9477</v>
      </c>
      <c r="BG2327" s="94" t="s">
        <v>8062</v>
      </c>
      <c r="BH2327" s="94" t="s">
        <v>9477</v>
      </c>
      <c r="BI2327" s="94" t="str">
        <f t="shared" si="1317"/>
        <v>RTF</v>
      </c>
    </row>
    <row r="2328" spans="56:61" hidden="1" x14ac:dyDescent="0.3">
      <c r="BD2328" t="str">
        <f t="shared" si="1316"/>
        <v>RTFDENE WARD - RTFDD</v>
      </c>
      <c r="BE2328" s="94" t="s">
        <v>8063</v>
      </c>
      <c r="BF2328" s="94" t="s">
        <v>9478</v>
      </c>
      <c r="BG2328" s="94" t="s">
        <v>8063</v>
      </c>
      <c r="BH2328" s="94" t="s">
        <v>9478</v>
      </c>
      <c r="BI2328" s="94" t="str">
        <f t="shared" si="1317"/>
        <v>RTF</v>
      </c>
    </row>
    <row r="2329" spans="56:61" hidden="1" x14ac:dyDescent="0.3">
      <c r="BD2329" t="str">
        <f t="shared" si="1316"/>
        <v>RTFHALTWHISTLE WAR MEMORIAL HOSPITAL - RTFDU</v>
      </c>
      <c r="BE2329" s="94" t="s">
        <v>8064</v>
      </c>
      <c r="BF2329" s="94" t="s">
        <v>9479</v>
      </c>
      <c r="BG2329" s="94" t="s">
        <v>8064</v>
      </c>
      <c r="BH2329" s="94" t="s">
        <v>9479</v>
      </c>
      <c r="BI2329" s="94" t="str">
        <f t="shared" si="1317"/>
        <v>RTF</v>
      </c>
    </row>
    <row r="2330" spans="56:61" hidden="1" x14ac:dyDescent="0.3">
      <c r="BD2330" t="str">
        <f t="shared" si="1316"/>
        <v>RTFHEALTH SUITE, RIVERSIDE PRIMARY SCHOOL - RTFDA</v>
      </c>
      <c r="BE2330" s="94" t="s">
        <v>8065</v>
      </c>
      <c r="BF2330" s="94" t="s">
        <v>9480</v>
      </c>
      <c r="BG2330" s="94" t="s">
        <v>8065</v>
      </c>
      <c r="BH2330" s="94" t="s">
        <v>9480</v>
      </c>
      <c r="BI2330" s="94" t="str">
        <f t="shared" si="1317"/>
        <v>RTF</v>
      </c>
    </row>
    <row r="2331" spans="56:61" hidden="1" x14ac:dyDescent="0.3">
      <c r="BD2331" t="str">
        <f t="shared" si="1316"/>
        <v>RTFHEXHAM (CLEARNET DATA) - RTF04</v>
      </c>
      <c r="BE2331" s="94" t="s">
        <v>8066</v>
      </c>
      <c r="BF2331" s="94" t="s">
        <v>9481</v>
      </c>
      <c r="BG2331" s="94" t="s">
        <v>8066</v>
      </c>
      <c r="BH2331" s="94" t="s">
        <v>9481</v>
      </c>
      <c r="BI2331" s="94" t="str">
        <f t="shared" si="1317"/>
        <v>RTF</v>
      </c>
    </row>
    <row r="2332" spans="56:61" hidden="1" x14ac:dyDescent="0.3">
      <c r="BD2332" t="str">
        <f t="shared" si="1316"/>
        <v>RTFHEXHAM GENERAL HOSPITAL - RTFDR</v>
      </c>
      <c r="BE2332" s="94" t="s">
        <v>8067</v>
      </c>
      <c r="BF2332" s="94" t="s">
        <v>9482</v>
      </c>
      <c r="BG2332" s="94" t="s">
        <v>8067</v>
      </c>
      <c r="BH2332" s="94" t="s">
        <v>9482</v>
      </c>
      <c r="BI2332" s="94" t="str">
        <f t="shared" si="1317"/>
        <v>RTF</v>
      </c>
    </row>
    <row r="2333" spans="56:61" hidden="1" x14ac:dyDescent="0.3">
      <c r="BD2333" t="str">
        <f t="shared" si="1316"/>
        <v>RTFMORPETH COTTAGE HOSPITAL - RTFDM</v>
      </c>
      <c r="BE2333" s="94" t="s">
        <v>8068</v>
      </c>
      <c r="BF2333" s="94" t="s">
        <v>9483</v>
      </c>
      <c r="BG2333" s="94" t="s">
        <v>8068</v>
      </c>
      <c r="BH2333" s="94" t="s">
        <v>9483</v>
      </c>
      <c r="BI2333" s="94" t="str">
        <f t="shared" si="1317"/>
        <v>RTF</v>
      </c>
    </row>
    <row r="2334" spans="56:61" hidden="1" x14ac:dyDescent="0.3">
      <c r="BD2334" t="str">
        <f t="shared" si="1316"/>
        <v>RTFNORTH TYNESIDE (CLEARNET DATA) - RTF02</v>
      </c>
      <c r="BE2334" s="94" t="s">
        <v>8069</v>
      </c>
      <c r="BF2334" s="94" t="s">
        <v>9484</v>
      </c>
      <c r="BG2334" s="94" t="s">
        <v>8069</v>
      </c>
      <c r="BH2334" s="94" t="s">
        <v>9484</v>
      </c>
      <c r="BI2334" s="94" t="str">
        <f t="shared" si="1317"/>
        <v>RTF</v>
      </c>
    </row>
    <row r="2335" spans="56:61" hidden="1" x14ac:dyDescent="0.3">
      <c r="BD2335" t="str">
        <f t="shared" si="1316"/>
        <v>RTFNORTH TYNESIDE GENERAL HOSPITAL - RTFFS</v>
      </c>
      <c r="BE2335" s="94" t="s">
        <v>8070</v>
      </c>
      <c r="BF2335" s="94" t="s">
        <v>9485</v>
      </c>
      <c r="BG2335" s="94" t="s">
        <v>8070</v>
      </c>
      <c r="BH2335" s="94" t="s">
        <v>9485</v>
      </c>
      <c r="BI2335" s="94" t="str">
        <f t="shared" si="1317"/>
        <v>RTF</v>
      </c>
    </row>
    <row r="2336" spans="56:61" hidden="1" x14ac:dyDescent="0.3">
      <c r="BD2336" t="str">
        <f t="shared" si="1316"/>
        <v>RTFNORTHUMBRIA HEALTHCARE NHS FOUNDATION TRUST - RTFDY</v>
      </c>
      <c r="BE2336" s="94" t="s">
        <v>8071</v>
      </c>
      <c r="BF2336" s="94" t="s">
        <v>9486</v>
      </c>
      <c r="BG2336" s="94" t="s">
        <v>8071</v>
      </c>
      <c r="BH2336" s="94" t="s">
        <v>9486</v>
      </c>
      <c r="BI2336" s="94" t="str">
        <f t="shared" si="1317"/>
        <v>RTF</v>
      </c>
    </row>
    <row r="2337" spans="56:61" hidden="1" x14ac:dyDescent="0.3">
      <c r="BD2337" t="str">
        <f t="shared" si="1316"/>
        <v>RTFNORTHUMBRIA HEALTHCARE NHS FOUNDATION TRUST (HEADQUARTERS) - RTFHQ</v>
      </c>
      <c r="BE2337" s="94" t="s">
        <v>8072</v>
      </c>
      <c r="BF2337" s="94" t="s">
        <v>9487</v>
      </c>
      <c r="BG2337" s="94" t="s">
        <v>8072</v>
      </c>
      <c r="BH2337" s="94" t="s">
        <v>9487</v>
      </c>
      <c r="BI2337" s="94" t="str">
        <f t="shared" si="1317"/>
        <v>RTF</v>
      </c>
    </row>
    <row r="2338" spans="56:61" hidden="1" x14ac:dyDescent="0.3">
      <c r="BD2338" t="str">
        <f t="shared" si="1316"/>
        <v>RTFNORTHUMBRIA SPECIALIST EMERGENCY CARE HOSPITAL</v>
      </c>
      <c r="BE2338" t="s">
        <v>10004</v>
      </c>
      <c r="BF2338" t="s">
        <v>10003</v>
      </c>
      <c r="BG2338" t="s">
        <v>10004</v>
      </c>
      <c r="BH2338" t="s">
        <v>10003</v>
      </c>
      <c r="BI2338" s="94" t="str">
        <f t="shared" si="1317"/>
        <v>RTF</v>
      </c>
    </row>
    <row r="2339" spans="56:61" hidden="1" x14ac:dyDescent="0.3">
      <c r="BD2339" t="str">
        <f t="shared" si="1316"/>
        <v>RTFONE TO ONE CENTRE - RTFDE</v>
      </c>
      <c r="BE2339" s="94" t="s">
        <v>8073</v>
      </c>
      <c r="BF2339" s="94" t="s">
        <v>9488</v>
      </c>
      <c r="BG2339" s="94" t="s">
        <v>8073</v>
      </c>
      <c r="BH2339" s="94" t="s">
        <v>9488</v>
      </c>
      <c r="BI2339" s="94" t="str">
        <f t="shared" si="1317"/>
        <v>RTF</v>
      </c>
    </row>
    <row r="2340" spans="56:61" hidden="1" x14ac:dyDescent="0.3">
      <c r="BD2340" t="str">
        <f t="shared" si="1316"/>
        <v>RTFOXFORD CENTRE - RTFDN</v>
      </c>
      <c r="BE2340" s="94" t="s">
        <v>8074</v>
      </c>
      <c r="BF2340" s="94" t="s">
        <v>9489</v>
      </c>
      <c r="BG2340" s="94" t="s">
        <v>8074</v>
      </c>
      <c r="BH2340" s="94" t="s">
        <v>9489</v>
      </c>
      <c r="BI2340" s="94" t="str">
        <f t="shared" si="1317"/>
        <v>RTF</v>
      </c>
    </row>
    <row r="2341" spans="56:61" hidden="1" x14ac:dyDescent="0.3">
      <c r="BD2341" t="str">
        <f t="shared" si="1316"/>
        <v>RTFROTHBURY COMMUNITY HOSPITAL - RTFEF</v>
      </c>
      <c r="BE2341" s="94" t="s">
        <v>8075</v>
      </c>
      <c r="BF2341" s="94" t="s">
        <v>9490</v>
      </c>
      <c r="BG2341" s="94" t="s">
        <v>8075</v>
      </c>
      <c r="BH2341" s="94" t="s">
        <v>9490</v>
      </c>
      <c r="BI2341" s="94" t="str">
        <f t="shared" si="1317"/>
        <v>RTF</v>
      </c>
    </row>
    <row r="2342" spans="56:61" hidden="1" x14ac:dyDescent="0.3">
      <c r="BD2342" t="str">
        <f t="shared" si="1316"/>
        <v>RTFSHIREMOOR HEALTH CENTRE - RTFDG</v>
      </c>
      <c r="BE2342" s="94" t="s">
        <v>8076</v>
      </c>
      <c r="BF2342" s="94" t="s">
        <v>9491</v>
      </c>
      <c r="BG2342" s="94" t="s">
        <v>8076</v>
      </c>
      <c r="BH2342" s="94" t="s">
        <v>9491</v>
      </c>
      <c r="BI2342" s="94" t="str">
        <f t="shared" si="1317"/>
        <v>RTF</v>
      </c>
    </row>
    <row r="2343" spans="56:61" hidden="1" x14ac:dyDescent="0.3">
      <c r="BD2343" t="str">
        <f t="shared" si="1316"/>
        <v>RTFSIR G B HUNTER MEMORIAL HOSPITAL - RTFFQ</v>
      </c>
      <c r="BE2343" s="94" t="s">
        <v>8077</v>
      </c>
      <c r="BF2343" s="94" t="s">
        <v>9492</v>
      </c>
      <c r="BG2343" s="94" t="s">
        <v>8077</v>
      </c>
      <c r="BH2343" s="94" t="s">
        <v>9492</v>
      </c>
      <c r="BI2343" s="94" t="str">
        <f t="shared" si="1317"/>
        <v>RTF</v>
      </c>
    </row>
    <row r="2344" spans="56:61" hidden="1" x14ac:dyDescent="0.3">
      <c r="BD2344" t="str">
        <f t="shared" si="1316"/>
        <v>RTFTHE CEDARS - RTFDF</v>
      </c>
      <c r="BE2344" s="94" t="s">
        <v>8078</v>
      </c>
      <c r="BF2344" s="94" t="s">
        <v>9493</v>
      </c>
      <c r="BG2344" s="94" t="s">
        <v>8078</v>
      </c>
      <c r="BH2344" s="94" t="s">
        <v>9493</v>
      </c>
      <c r="BI2344" s="94" t="str">
        <f t="shared" si="1317"/>
        <v>RTF</v>
      </c>
    </row>
    <row r="2345" spans="56:61" hidden="1" x14ac:dyDescent="0.3">
      <c r="BD2345" t="str">
        <f t="shared" si="1316"/>
        <v>RTFTYNEMOUTH COURT - RTFDC</v>
      </c>
      <c r="BE2345" s="94" t="s">
        <v>8079</v>
      </c>
      <c r="BF2345" s="94" t="s">
        <v>9494</v>
      </c>
      <c r="BG2345" s="94" t="s">
        <v>8079</v>
      </c>
      <c r="BH2345" s="94" t="s">
        <v>9494</v>
      </c>
      <c r="BI2345" s="94" t="str">
        <f t="shared" si="1317"/>
        <v>RTF</v>
      </c>
    </row>
    <row r="2346" spans="56:61" hidden="1" x14ac:dyDescent="0.3">
      <c r="BD2346" t="str">
        <f t="shared" si="1316"/>
        <v>RTFWANSBECK HOSPITAL - RTFED</v>
      </c>
      <c r="BE2346" s="94" t="s">
        <v>8080</v>
      </c>
      <c r="BF2346" s="94" t="s">
        <v>9495</v>
      </c>
      <c r="BG2346" s="94" t="s">
        <v>8080</v>
      </c>
      <c r="BH2346" s="94" t="s">
        <v>9495</v>
      </c>
      <c r="BI2346" s="94" t="str">
        <f t="shared" si="1317"/>
        <v>RTF</v>
      </c>
    </row>
    <row r="2347" spans="56:61" hidden="1" x14ac:dyDescent="0.3">
      <c r="BD2347" t="str">
        <f t="shared" si="1316"/>
        <v>RTGBURTON HOSPITAL - RTG02</v>
      </c>
      <c r="BE2347" s="94" t="s">
        <v>10354</v>
      </c>
      <c r="BF2347" s="94" t="s">
        <v>10355</v>
      </c>
      <c r="BG2347" s="94" t="s">
        <v>10354</v>
      </c>
      <c r="BH2347" s="94" t="s">
        <v>10355</v>
      </c>
      <c r="BI2347" s="94" t="str">
        <f t="shared" si="1317"/>
        <v>RTG</v>
      </c>
    </row>
    <row r="2348" spans="56:61" hidden="1" x14ac:dyDescent="0.3">
      <c r="BD2348" t="str">
        <f t="shared" si="1316"/>
        <v>RTGILKESTON COMMUNITY HOSPITAL - RTG07</v>
      </c>
      <c r="BE2348" s="94" t="s">
        <v>8081</v>
      </c>
      <c r="BF2348" s="94" t="s">
        <v>9496</v>
      </c>
      <c r="BG2348" s="94" t="s">
        <v>8081</v>
      </c>
      <c r="BH2348" s="94" t="s">
        <v>9496</v>
      </c>
      <c r="BI2348" s="94" t="str">
        <f t="shared" si="1317"/>
        <v>RTG</v>
      </c>
    </row>
    <row r="2349" spans="56:61" hidden="1" x14ac:dyDescent="0.3">
      <c r="BD2349" t="str">
        <f t="shared" si="1316"/>
        <v>RTGLONDON ROAD COMMUNITY HOSPITAL - RTGFA</v>
      </c>
      <c r="BE2349" s="94" t="s">
        <v>8082</v>
      </c>
      <c r="BF2349" s="94" t="s">
        <v>9497</v>
      </c>
      <c r="BG2349" s="94" t="s">
        <v>8082</v>
      </c>
      <c r="BH2349" s="94" t="s">
        <v>9497</v>
      </c>
      <c r="BI2349" s="94" t="str">
        <f t="shared" si="1317"/>
        <v>RTG</v>
      </c>
    </row>
    <row r="2350" spans="56:61" hidden="1" x14ac:dyDescent="0.3">
      <c r="BD2350" t="str">
        <f t="shared" si="1316"/>
        <v>RTGROYAL DERBY HOSPITAL - RTGFG</v>
      </c>
      <c r="BE2350" s="94" t="s">
        <v>8083</v>
      </c>
      <c r="BF2350" s="94" t="s">
        <v>9498</v>
      </c>
      <c r="BG2350" s="94" t="s">
        <v>8083</v>
      </c>
      <c r="BH2350" s="94" t="s">
        <v>9498</v>
      </c>
      <c r="BI2350" s="94" t="str">
        <f t="shared" si="1317"/>
        <v>RTG</v>
      </c>
    </row>
    <row r="2351" spans="56:61" hidden="1" x14ac:dyDescent="0.3">
      <c r="BD2351" t="str">
        <f t="shared" si="1316"/>
        <v>RTGST OSWALDS HOSPITAL - RTG05</v>
      </c>
      <c r="BE2351" s="94" t="s">
        <v>8084</v>
      </c>
      <c r="BF2351" s="94" t="s">
        <v>9499</v>
      </c>
      <c r="BG2351" s="94" t="s">
        <v>8084</v>
      </c>
      <c r="BH2351" s="94" t="s">
        <v>9499</v>
      </c>
      <c r="BI2351" s="94" t="str">
        <f t="shared" si="1317"/>
        <v>RTG</v>
      </c>
    </row>
    <row r="2352" spans="56:61" hidden="1" x14ac:dyDescent="0.3">
      <c r="BD2352" t="str">
        <f t="shared" si="1316"/>
        <v>RTGSAMUEL JOHNSON COMMUNITY HOSPITAL - RTG54</v>
      </c>
      <c r="BE2352" s="94" t="s">
        <v>10356</v>
      </c>
      <c r="BF2352" s="94" t="s">
        <v>10357</v>
      </c>
      <c r="BG2352" s="94" t="s">
        <v>10356</v>
      </c>
      <c r="BH2352" s="94" t="s">
        <v>10357</v>
      </c>
      <c r="BI2352" s="94" t="str">
        <f t="shared" si="1317"/>
        <v>RTG</v>
      </c>
    </row>
    <row r="2353" spans="56:61" hidden="1" x14ac:dyDescent="0.3">
      <c r="BD2353" t="str">
        <f t="shared" si="1316"/>
        <v>RTGSIR ROBERT PEEL COMMUNITY HOSPITAL - RTG50</v>
      </c>
      <c r="BE2353" s="94" t="s">
        <v>10358</v>
      </c>
      <c r="BF2353" s="94" t="s">
        <v>10359</v>
      </c>
      <c r="BG2353" s="94" t="s">
        <v>10358</v>
      </c>
      <c r="BH2353" s="94" t="s">
        <v>10359</v>
      </c>
      <c r="BI2353" s="94" t="str">
        <f t="shared" si="1317"/>
        <v>RTG</v>
      </c>
    </row>
    <row r="2354" spans="56:61" hidden="1" x14ac:dyDescent="0.3">
      <c r="BD2354" t="str">
        <f t="shared" si="1316"/>
        <v>RTHBARDWELL SCHOOL - RTHE1</v>
      </c>
      <c r="BE2354" s="94" t="s">
        <v>8085</v>
      </c>
      <c r="BF2354" s="94" t="s">
        <v>9500</v>
      </c>
      <c r="BG2354" s="94" t="s">
        <v>8085</v>
      </c>
      <c r="BH2354" s="94" t="s">
        <v>9500</v>
      </c>
      <c r="BI2354" s="94" t="str">
        <f t="shared" si="1317"/>
        <v>RTH</v>
      </c>
    </row>
    <row r="2355" spans="56:61" hidden="1" x14ac:dyDescent="0.3">
      <c r="BD2355" t="str">
        <f t="shared" si="1316"/>
        <v>RTHBISHOPSWOOD SCHOOL CLINIC, SONNING COMMON - RTHE9</v>
      </c>
      <c r="BE2355" s="94" t="s">
        <v>8086</v>
      </c>
      <c r="BF2355" s="94" t="s">
        <v>9501</v>
      </c>
      <c r="BG2355" s="94" t="s">
        <v>8086</v>
      </c>
      <c r="BH2355" s="94" t="s">
        <v>9501</v>
      </c>
      <c r="BI2355" s="94" t="str">
        <f t="shared" si="1317"/>
        <v>RTH</v>
      </c>
    </row>
    <row r="2356" spans="56:61" hidden="1" x14ac:dyDescent="0.3">
      <c r="BD2356" t="str">
        <f t="shared" si="1316"/>
        <v>RTHBLACKBIRD LEYS LEISURE CENTRE - RTHF5</v>
      </c>
      <c r="BE2356" s="94" t="s">
        <v>8087</v>
      </c>
      <c r="BF2356" s="94" t="s">
        <v>9502</v>
      </c>
      <c r="BG2356" s="94" t="s">
        <v>8087</v>
      </c>
      <c r="BH2356" s="94" t="s">
        <v>9502</v>
      </c>
      <c r="BI2356" s="94" t="str">
        <f t="shared" si="1317"/>
        <v>RTH</v>
      </c>
    </row>
    <row r="2357" spans="56:61" hidden="1" x14ac:dyDescent="0.3">
      <c r="BD2357" t="str">
        <f t="shared" si="1316"/>
        <v>RTHBOUNDARY BROOK HOUSE - RTH37</v>
      </c>
      <c r="BE2357" s="94" t="s">
        <v>8088</v>
      </c>
      <c r="BF2357" s="94" t="s">
        <v>9503</v>
      </c>
      <c r="BG2357" s="94" t="s">
        <v>8088</v>
      </c>
      <c r="BH2357" s="94" t="s">
        <v>9503</v>
      </c>
      <c r="BI2357" s="94" t="str">
        <f t="shared" si="1317"/>
        <v>RTH</v>
      </c>
    </row>
    <row r="2358" spans="56:61" hidden="1" x14ac:dyDescent="0.3">
      <c r="BD2358" t="str">
        <f t="shared" si="1316"/>
        <v>RTHBPAS BLACKDOWN CLINIC - RTHF3</v>
      </c>
      <c r="BE2358" s="94" t="s">
        <v>8089</v>
      </c>
      <c r="BF2358" s="94" t="s">
        <v>9504</v>
      </c>
      <c r="BG2358" s="94" t="s">
        <v>8089</v>
      </c>
      <c r="BH2358" s="94" t="s">
        <v>9504</v>
      </c>
      <c r="BI2358" s="94" t="str">
        <f t="shared" si="1317"/>
        <v>RTH</v>
      </c>
    </row>
    <row r="2359" spans="56:61" hidden="1" x14ac:dyDescent="0.3">
      <c r="BD2359" t="str">
        <f t="shared" si="1316"/>
        <v>RTHBRISTOL RENAL - RTHC8</v>
      </c>
      <c r="BE2359" s="94" t="s">
        <v>8090</v>
      </c>
      <c r="BF2359" s="94" t="s">
        <v>9505</v>
      </c>
      <c r="BG2359" s="94" t="s">
        <v>8090</v>
      </c>
      <c r="BH2359" s="94" t="s">
        <v>9505</v>
      </c>
      <c r="BI2359" s="94" t="str">
        <f t="shared" si="1317"/>
        <v>RTH</v>
      </c>
    </row>
    <row r="2360" spans="56:61" hidden="1" x14ac:dyDescent="0.3">
      <c r="BD2360" t="str">
        <f t="shared" si="1316"/>
        <v>RTHCHIPPING NORTON COMMUNITY HOSPITAL - RTH19</v>
      </c>
      <c r="BE2360" s="94" t="s">
        <v>8091</v>
      </c>
      <c r="BF2360" s="94" t="s">
        <v>9506</v>
      </c>
      <c r="BG2360" s="94" t="s">
        <v>8091</v>
      </c>
      <c r="BH2360" s="94" t="s">
        <v>9506</v>
      </c>
      <c r="BI2360" s="94" t="str">
        <f t="shared" si="1317"/>
        <v>RTH</v>
      </c>
    </row>
    <row r="2361" spans="56:61" hidden="1" x14ac:dyDescent="0.3">
      <c r="BD2361" t="str">
        <f t="shared" ref="BD2361:BD2424" si="1318">CONCATENATE(LEFT(BE2361, 3),BF2361)</f>
        <v>RTHCHURCHILL HOSPITAL - RTH02</v>
      </c>
      <c r="BE2361" s="94" t="s">
        <v>8092</v>
      </c>
      <c r="BF2361" s="94" t="s">
        <v>9507</v>
      </c>
      <c r="BG2361" s="94" t="s">
        <v>8092</v>
      </c>
      <c r="BH2361" s="94" t="s">
        <v>9507</v>
      </c>
      <c r="BI2361" s="94" t="str">
        <f t="shared" ref="BI2361:BI2424" si="1319">LEFT(BG2361,3)</f>
        <v>RTH</v>
      </c>
    </row>
    <row r="2362" spans="56:61" hidden="1" x14ac:dyDescent="0.3">
      <c r="BD2362" t="str">
        <f t="shared" si="1318"/>
        <v>RTHDORSET RENAL - RTHC9</v>
      </c>
      <c r="BE2362" s="94" t="s">
        <v>8093</v>
      </c>
      <c r="BF2362" s="94" t="s">
        <v>9508</v>
      </c>
      <c r="BG2362" s="94" t="s">
        <v>8093</v>
      </c>
      <c r="BH2362" s="94" t="s">
        <v>9508</v>
      </c>
      <c r="BI2362" s="94" t="str">
        <f t="shared" si="1319"/>
        <v>RTH</v>
      </c>
    </row>
    <row r="2363" spans="56:61" hidden="1" x14ac:dyDescent="0.3">
      <c r="BD2363" t="str">
        <f t="shared" si="1318"/>
        <v>RTHEAST OXFORD HEALTH CENTRE - RTHA6</v>
      </c>
      <c r="BE2363" s="94" t="s">
        <v>8094</v>
      </c>
      <c r="BF2363" s="94" t="s">
        <v>9509</v>
      </c>
      <c r="BG2363" s="94" t="s">
        <v>8094</v>
      </c>
      <c r="BH2363" s="94" t="s">
        <v>9509</v>
      </c>
      <c r="BI2363" s="94" t="str">
        <f t="shared" si="1319"/>
        <v>RTH</v>
      </c>
    </row>
    <row r="2364" spans="56:61" hidden="1" x14ac:dyDescent="0.3">
      <c r="BD2364" t="str">
        <f t="shared" si="1318"/>
        <v>RTHFITZWARYN SCHOOL - RTHE8</v>
      </c>
      <c r="BE2364" s="94" t="s">
        <v>8095</v>
      </c>
      <c r="BF2364" s="94" t="s">
        <v>9510</v>
      </c>
      <c r="BG2364" s="94" t="s">
        <v>8095</v>
      </c>
      <c r="BH2364" s="94" t="s">
        <v>9510</v>
      </c>
      <c r="BI2364" s="94" t="str">
        <f t="shared" si="1319"/>
        <v>RTH</v>
      </c>
    </row>
    <row r="2365" spans="56:61" hidden="1" x14ac:dyDescent="0.3">
      <c r="BD2365" t="str">
        <f t="shared" si="1318"/>
        <v>RTHFRANK WISE SCHOOL</v>
      </c>
      <c r="BE2365" s="94" t="s">
        <v>429</v>
      </c>
      <c r="BF2365" s="94" t="s">
        <v>9511</v>
      </c>
      <c r="BG2365" s="94" t="s">
        <v>429</v>
      </c>
      <c r="BH2365" s="94" t="s">
        <v>9511</v>
      </c>
      <c r="BI2365" s="94" t="str">
        <f t="shared" si="1319"/>
        <v>RTH</v>
      </c>
    </row>
    <row r="2366" spans="56:61" hidden="1" x14ac:dyDescent="0.3">
      <c r="BD2366" t="str">
        <f t="shared" si="1318"/>
        <v>RTHHORTON GENERAL HOSPITAL</v>
      </c>
      <c r="BE2366" s="94" t="s">
        <v>430</v>
      </c>
      <c r="BF2366" s="94" t="s">
        <v>3792</v>
      </c>
      <c r="BG2366" s="94" t="s">
        <v>430</v>
      </c>
      <c r="BH2366" s="94" t="s">
        <v>3792</v>
      </c>
      <c r="BI2366" s="94" t="str">
        <f t="shared" si="1319"/>
        <v>RTH</v>
      </c>
    </row>
    <row r="2367" spans="56:61" hidden="1" x14ac:dyDescent="0.3">
      <c r="BD2367" t="str">
        <f t="shared" si="1318"/>
        <v>RTHJOHN RADCLIFFE HOSPITAL</v>
      </c>
      <c r="BE2367" s="94" t="s">
        <v>431</v>
      </c>
      <c r="BF2367" s="94" t="s">
        <v>1995</v>
      </c>
      <c r="BG2367" s="94" t="s">
        <v>431</v>
      </c>
      <c r="BH2367" s="94" t="s">
        <v>1995</v>
      </c>
      <c r="BI2367" s="94" t="str">
        <f t="shared" si="1319"/>
        <v>RTH</v>
      </c>
    </row>
    <row r="2368" spans="56:61" hidden="1" x14ac:dyDescent="0.3">
      <c r="BD2368" t="str">
        <f t="shared" si="1318"/>
        <v>RTHJOHN WATSON SCHOOL</v>
      </c>
      <c r="BE2368" s="94" t="s">
        <v>432</v>
      </c>
      <c r="BF2368" s="94" t="s">
        <v>9512</v>
      </c>
      <c r="BG2368" s="94" t="s">
        <v>432</v>
      </c>
      <c r="BH2368" s="94" t="s">
        <v>9512</v>
      </c>
      <c r="BI2368" s="94" t="str">
        <f t="shared" si="1319"/>
        <v>RTH</v>
      </c>
    </row>
    <row r="2369" spans="56:61" hidden="1" x14ac:dyDescent="0.3">
      <c r="BD2369" t="str">
        <f t="shared" si="1318"/>
        <v>RTHKINGFISHER SCHOOL</v>
      </c>
      <c r="BE2369" s="94" t="s">
        <v>433</v>
      </c>
      <c r="BF2369" s="94" t="s">
        <v>9513</v>
      </c>
      <c r="BG2369" s="94" t="s">
        <v>433</v>
      </c>
      <c r="BH2369" s="94" t="s">
        <v>9513</v>
      </c>
      <c r="BI2369" s="94" t="str">
        <f t="shared" si="1319"/>
        <v>RTH</v>
      </c>
    </row>
    <row r="2370" spans="56:61" hidden="1" x14ac:dyDescent="0.3">
      <c r="BD2370" t="str">
        <f t="shared" si="1318"/>
        <v>RTHMABEL PRITCHARD SCHOOL</v>
      </c>
      <c r="BE2370" s="94" t="s">
        <v>434</v>
      </c>
      <c r="BF2370" s="94" t="s">
        <v>9514</v>
      </c>
      <c r="BG2370" s="94" t="s">
        <v>434</v>
      </c>
      <c r="BH2370" s="94" t="s">
        <v>9514</v>
      </c>
      <c r="BI2370" s="94" t="str">
        <f t="shared" si="1319"/>
        <v>RTH</v>
      </c>
    </row>
    <row r="2371" spans="56:61" hidden="1" x14ac:dyDescent="0.3">
      <c r="BD2371" t="str">
        <f t="shared" si="1318"/>
        <v>RTHMARIE STOPES CENTRE - EALING</v>
      </c>
      <c r="BE2371" s="94" t="s">
        <v>131</v>
      </c>
      <c r="BF2371" s="94" t="s">
        <v>9515</v>
      </c>
      <c r="BG2371" s="94" t="s">
        <v>131</v>
      </c>
      <c r="BH2371" s="94" t="s">
        <v>9515</v>
      </c>
      <c r="BI2371" s="94" t="str">
        <f t="shared" si="1319"/>
        <v>RTH</v>
      </c>
    </row>
    <row r="2372" spans="56:61" hidden="1" x14ac:dyDescent="0.3">
      <c r="BD2372" t="str">
        <f t="shared" si="1318"/>
        <v>RTHMARIE STOPES CENTRE - READING</v>
      </c>
      <c r="BE2372" s="94" t="s">
        <v>132</v>
      </c>
      <c r="BF2372" s="94" t="s">
        <v>9516</v>
      </c>
      <c r="BG2372" s="94" t="s">
        <v>132</v>
      </c>
      <c r="BH2372" s="94" t="s">
        <v>9516</v>
      </c>
      <c r="BI2372" s="94" t="str">
        <f t="shared" si="1319"/>
        <v>RTH</v>
      </c>
    </row>
    <row r="2373" spans="56:61" hidden="1" x14ac:dyDescent="0.3">
      <c r="BD2373" t="str">
        <f t="shared" si="1318"/>
        <v>RTHMARLBOROUGH SCHOOL</v>
      </c>
      <c r="BE2373" s="94" t="s">
        <v>133</v>
      </c>
      <c r="BF2373" s="94" t="s">
        <v>9517</v>
      </c>
      <c r="BG2373" s="94" t="s">
        <v>133</v>
      </c>
      <c r="BH2373" s="94" t="s">
        <v>9517</v>
      </c>
      <c r="BI2373" s="94" t="str">
        <f t="shared" si="1319"/>
        <v>RTH</v>
      </c>
    </row>
    <row r="2374" spans="56:61" hidden="1" x14ac:dyDescent="0.3">
      <c r="BD2374" t="str">
        <f t="shared" si="1318"/>
        <v>RTHNUFFIELD ORTHOPAEDIC CENTRE</v>
      </c>
      <c r="BE2374" s="94" t="s">
        <v>134</v>
      </c>
      <c r="BF2374" s="94" t="s">
        <v>9518</v>
      </c>
      <c r="BG2374" s="94" t="s">
        <v>134</v>
      </c>
      <c r="BH2374" s="94" t="s">
        <v>9518</v>
      </c>
      <c r="BI2374" s="94" t="str">
        <f t="shared" si="1319"/>
        <v>RTH</v>
      </c>
    </row>
    <row r="2375" spans="56:61" hidden="1" x14ac:dyDescent="0.3">
      <c r="BD2375" t="str">
        <f t="shared" si="1318"/>
        <v>RTHORCHARD HEALTH CENTRE</v>
      </c>
      <c r="BE2375" s="94" t="s">
        <v>135</v>
      </c>
      <c r="BF2375" s="94" t="s">
        <v>9519</v>
      </c>
      <c r="BG2375" s="94" t="s">
        <v>135</v>
      </c>
      <c r="BH2375" s="94" t="s">
        <v>9519</v>
      </c>
      <c r="BI2375" s="94" t="str">
        <f t="shared" si="1319"/>
        <v>RTH</v>
      </c>
    </row>
    <row r="2376" spans="56:61" hidden="1" x14ac:dyDescent="0.3">
      <c r="BD2376" t="str">
        <f t="shared" si="1318"/>
        <v>RTHPORTSMOUTH RENAL</v>
      </c>
      <c r="BE2376" s="94" t="s">
        <v>136</v>
      </c>
      <c r="BF2376" s="94" t="s">
        <v>9520</v>
      </c>
      <c r="BG2376" s="94" t="s">
        <v>136</v>
      </c>
      <c r="BH2376" s="94" t="s">
        <v>9520</v>
      </c>
      <c r="BI2376" s="94" t="str">
        <f t="shared" si="1319"/>
        <v>RTH</v>
      </c>
    </row>
    <row r="2377" spans="56:61" hidden="1" x14ac:dyDescent="0.3">
      <c r="BD2377" t="str">
        <f t="shared" si="1318"/>
        <v>RTHRENAL CLINIC - ROYAL FREE HOSPITAL</v>
      </c>
      <c r="BE2377" s="94" t="s">
        <v>137</v>
      </c>
      <c r="BF2377" s="94" t="s">
        <v>9521</v>
      </c>
      <c r="BG2377" s="94" t="s">
        <v>137</v>
      </c>
      <c r="BH2377" s="94" t="s">
        <v>9521</v>
      </c>
      <c r="BI2377" s="94" t="str">
        <f t="shared" si="1319"/>
        <v>RTH</v>
      </c>
    </row>
    <row r="2378" spans="56:61" hidden="1" x14ac:dyDescent="0.3">
      <c r="BD2378" t="str">
        <f t="shared" si="1318"/>
        <v>RTHSPRINGFIELD SCHOOL</v>
      </c>
      <c r="BE2378" s="94" t="s">
        <v>138</v>
      </c>
      <c r="BF2378" s="94" t="s">
        <v>9522</v>
      </c>
      <c r="BG2378" s="94" t="s">
        <v>138</v>
      </c>
      <c r="BH2378" s="94" t="s">
        <v>9522</v>
      </c>
      <c r="BI2378" s="94" t="str">
        <f t="shared" si="1319"/>
        <v>RTH</v>
      </c>
    </row>
    <row r="2379" spans="56:61" hidden="1" x14ac:dyDescent="0.3">
      <c r="BD2379" t="str">
        <f t="shared" si="1318"/>
        <v>RTHWALLINGFORD COMMUNITY HOSPITAL</v>
      </c>
      <c r="BE2379" s="94" t="s">
        <v>139</v>
      </c>
      <c r="BF2379" s="94" t="s">
        <v>3778</v>
      </c>
      <c r="BG2379" s="94" t="s">
        <v>139</v>
      </c>
      <c r="BH2379" s="94" t="s">
        <v>3778</v>
      </c>
      <c r="BI2379" s="94" t="str">
        <f t="shared" si="1319"/>
        <v>RTH</v>
      </c>
    </row>
    <row r="2380" spans="56:61" hidden="1" x14ac:dyDescent="0.3">
      <c r="BD2380" t="str">
        <f t="shared" si="1318"/>
        <v>RTHWANTAGE COMMUNITY HOSPITAL</v>
      </c>
      <c r="BE2380" s="94" t="s">
        <v>140</v>
      </c>
      <c r="BF2380" s="94" t="s">
        <v>3780</v>
      </c>
      <c r="BG2380" s="94" t="s">
        <v>140</v>
      </c>
      <c r="BH2380" s="94" t="s">
        <v>3780</v>
      </c>
      <c r="BI2380" s="94" t="str">
        <f t="shared" si="1319"/>
        <v>RTH</v>
      </c>
    </row>
    <row r="2381" spans="56:61" hidden="1" x14ac:dyDescent="0.3">
      <c r="BD2381" t="str">
        <f t="shared" si="1318"/>
        <v>RTHWEST BAR SURGERY, BANBURY</v>
      </c>
      <c r="BE2381" s="94" t="s">
        <v>141</v>
      </c>
      <c r="BF2381" s="94" t="s">
        <v>9523</v>
      </c>
      <c r="BG2381" s="94" t="s">
        <v>141</v>
      </c>
      <c r="BH2381" s="94" t="s">
        <v>9523</v>
      </c>
      <c r="BI2381" s="94" t="str">
        <f t="shared" si="1319"/>
        <v>RTH</v>
      </c>
    </row>
    <row r="2382" spans="56:61" hidden="1" x14ac:dyDescent="0.3">
      <c r="BD2382" t="str">
        <f t="shared" si="1318"/>
        <v>RTKASHFORD HOSPITAL</v>
      </c>
      <c r="BE2382" s="94" t="s">
        <v>142</v>
      </c>
      <c r="BF2382" s="94" t="s">
        <v>6834</v>
      </c>
      <c r="BG2382" s="94" t="s">
        <v>142</v>
      </c>
      <c r="BH2382" s="94" t="s">
        <v>6834</v>
      </c>
      <c r="BI2382" s="94" t="str">
        <f t="shared" si="1319"/>
        <v>RTK</v>
      </c>
    </row>
    <row r="2383" spans="56:61" hidden="1" x14ac:dyDescent="0.3">
      <c r="BD2383" t="str">
        <f t="shared" si="1318"/>
        <v>RTKASHLEY MEDICAL PRACTICE</v>
      </c>
      <c r="BE2383" s="94" t="s">
        <v>143</v>
      </c>
      <c r="BF2383" s="94" t="s">
        <v>9524</v>
      </c>
      <c r="BG2383" s="94" t="s">
        <v>143</v>
      </c>
      <c r="BH2383" s="94" t="s">
        <v>9524</v>
      </c>
      <c r="BI2383" s="94" t="str">
        <f t="shared" si="1319"/>
        <v>RTK</v>
      </c>
    </row>
    <row r="2384" spans="56:61" hidden="1" x14ac:dyDescent="0.3">
      <c r="BD2384" t="str">
        <f t="shared" si="1318"/>
        <v>RTKBREWERY ROAD</v>
      </c>
      <c r="BE2384" s="94" t="s">
        <v>144</v>
      </c>
      <c r="BF2384" s="94" t="s">
        <v>9525</v>
      </c>
      <c r="BG2384" s="94" t="s">
        <v>144</v>
      </c>
      <c r="BH2384" s="94" t="s">
        <v>9525</v>
      </c>
      <c r="BI2384" s="94" t="str">
        <f t="shared" si="1319"/>
        <v>RTK</v>
      </c>
    </row>
    <row r="2385" spans="56:61" hidden="1" x14ac:dyDescent="0.3">
      <c r="BD2385" t="str">
        <f t="shared" si="1318"/>
        <v>RTKCHERTSEY LANE</v>
      </c>
      <c r="BE2385" s="94" t="s">
        <v>145</v>
      </c>
      <c r="BF2385" s="94" t="s">
        <v>9526</v>
      </c>
      <c r="BG2385" s="94" t="s">
        <v>145</v>
      </c>
      <c r="BH2385" s="94" t="s">
        <v>9526</v>
      </c>
      <c r="BI2385" s="94" t="str">
        <f t="shared" si="1319"/>
        <v>RTK</v>
      </c>
    </row>
    <row r="2386" spans="56:61" hidden="1" x14ac:dyDescent="0.3">
      <c r="BD2386" t="str">
        <f t="shared" si="1318"/>
        <v>RTKCLAREMONT AVENUE</v>
      </c>
      <c r="BE2386" s="94" t="s">
        <v>146</v>
      </c>
      <c r="BF2386" s="94" t="s">
        <v>9527</v>
      </c>
      <c r="BG2386" s="94" t="s">
        <v>146</v>
      </c>
      <c r="BH2386" s="94" t="s">
        <v>9527</v>
      </c>
      <c r="BI2386" s="94" t="str">
        <f t="shared" si="1319"/>
        <v>RTK</v>
      </c>
    </row>
    <row r="2387" spans="56:61" hidden="1" x14ac:dyDescent="0.3">
      <c r="BD2387" t="str">
        <f t="shared" si="1318"/>
        <v>RTKCOLLEGE ROAD</v>
      </c>
      <c r="BE2387" s="94" t="s">
        <v>147</v>
      </c>
      <c r="BF2387" s="94" t="s">
        <v>9528</v>
      </c>
      <c r="BG2387" s="94" t="s">
        <v>147</v>
      </c>
      <c r="BH2387" s="94" t="s">
        <v>9528</v>
      </c>
      <c r="BI2387" s="94" t="str">
        <f t="shared" si="1319"/>
        <v>RTK</v>
      </c>
    </row>
    <row r="2388" spans="56:61" hidden="1" x14ac:dyDescent="0.3">
      <c r="BD2388" t="str">
        <f t="shared" si="1318"/>
        <v>RTKCRANFORD HEALTH CENTRE</v>
      </c>
      <c r="BE2388" s="94" t="s">
        <v>148</v>
      </c>
      <c r="BF2388" s="94" t="s">
        <v>9529</v>
      </c>
      <c r="BG2388" s="94" t="s">
        <v>148</v>
      </c>
      <c r="BH2388" s="94" t="s">
        <v>9529</v>
      </c>
      <c r="BI2388" s="94" t="str">
        <f t="shared" si="1319"/>
        <v>RTK</v>
      </c>
    </row>
    <row r="2389" spans="56:61" hidden="1" x14ac:dyDescent="0.3">
      <c r="BD2389" t="str">
        <f t="shared" si="1318"/>
        <v>RTKFELTHAM HILL ROAD</v>
      </c>
      <c r="BE2389" s="94" t="s">
        <v>149</v>
      </c>
      <c r="BF2389" s="94" t="s">
        <v>9530</v>
      </c>
      <c r="BG2389" s="94" t="s">
        <v>149</v>
      </c>
      <c r="BH2389" s="94" t="s">
        <v>9530</v>
      </c>
      <c r="BI2389" s="94" t="str">
        <f t="shared" si="1319"/>
        <v>RTK</v>
      </c>
    </row>
    <row r="2390" spans="56:61" hidden="1" x14ac:dyDescent="0.3">
      <c r="BD2390" t="str">
        <f t="shared" si="1318"/>
        <v>RTKHEATHCOTE PRACTICE</v>
      </c>
      <c r="BE2390" s="94" t="s">
        <v>150</v>
      </c>
      <c r="BF2390" s="94" t="s">
        <v>9531</v>
      </c>
      <c r="BG2390" s="94" t="s">
        <v>150</v>
      </c>
      <c r="BH2390" s="94" t="s">
        <v>9531</v>
      </c>
      <c r="BI2390" s="94" t="str">
        <f t="shared" si="1319"/>
        <v>RTK</v>
      </c>
    </row>
    <row r="2391" spans="56:61" hidden="1" x14ac:dyDescent="0.3">
      <c r="BD2391" t="str">
        <f t="shared" si="1318"/>
        <v>RTKHERSHAM SURGERY</v>
      </c>
      <c r="BE2391" s="94" t="s">
        <v>151</v>
      </c>
      <c r="BF2391" s="94" t="s">
        <v>9532</v>
      </c>
      <c r="BG2391" s="94" t="s">
        <v>151</v>
      </c>
      <c r="BH2391" s="94" t="s">
        <v>9532</v>
      </c>
      <c r="BI2391" s="94" t="str">
        <f t="shared" si="1319"/>
        <v>RTK</v>
      </c>
    </row>
    <row r="2392" spans="56:61" hidden="1" x14ac:dyDescent="0.3">
      <c r="BD2392" t="str">
        <f t="shared" si="1318"/>
        <v>RTKHILLVIEW MEDICAL CENTRE</v>
      </c>
      <c r="BE2392" s="94" t="s">
        <v>152</v>
      </c>
      <c r="BF2392" s="94" t="s">
        <v>9533</v>
      </c>
      <c r="BG2392" s="94" t="s">
        <v>152</v>
      </c>
      <c r="BH2392" s="94" t="s">
        <v>9533</v>
      </c>
      <c r="BI2392" s="94" t="str">
        <f t="shared" si="1319"/>
        <v>RTK</v>
      </c>
    </row>
    <row r="2393" spans="56:61" hidden="1" x14ac:dyDescent="0.3">
      <c r="BD2393" t="str">
        <f t="shared" si="1318"/>
        <v>RTKHOMEWATERS</v>
      </c>
      <c r="BE2393" s="94" t="s">
        <v>153</v>
      </c>
      <c r="BF2393" s="94" t="s">
        <v>9534</v>
      </c>
      <c r="BG2393" s="94" t="s">
        <v>153</v>
      </c>
      <c r="BH2393" s="94" t="s">
        <v>9534</v>
      </c>
      <c r="BI2393" s="94" t="str">
        <f t="shared" si="1319"/>
        <v>RTK</v>
      </c>
    </row>
    <row r="2394" spans="56:61" hidden="1" x14ac:dyDescent="0.3">
      <c r="BD2394" t="str">
        <f t="shared" si="1318"/>
        <v>RTKMOUNT ALVERNIA HOSPITAL</v>
      </c>
      <c r="BE2394" s="94" t="s">
        <v>154</v>
      </c>
      <c r="BF2394" s="94" t="s">
        <v>9535</v>
      </c>
      <c r="BG2394" s="94" t="s">
        <v>154</v>
      </c>
      <c r="BH2394" s="94" t="s">
        <v>9535</v>
      </c>
      <c r="BI2394" s="94" t="str">
        <f t="shared" si="1319"/>
        <v>RTK</v>
      </c>
    </row>
    <row r="2395" spans="56:61" hidden="1" x14ac:dyDescent="0.3">
      <c r="BD2395" t="str">
        <f t="shared" si="1318"/>
        <v>RTKNEW OTTERSHAW SURGERY</v>
      </c>
      <c r="BE2395" s="94" t="s">
        <v>155</v>
      </c>
      <c r="BF2395" s="94" t="s">
        <v>9536</v>
      </c>
      <c r="BG2395" s="94" t="s">
        <v>155</v>
      </c>
      <c r="BH2395" s="94" t="s">
        <v>9536</v>
      </c>
      <c r="BI2395" s="94" t="str">
        <f t="shared" si="1319"/>
        <v>RTK</v>
      </c>
    </row>
    <row r="2396" spans="56:61" hidden="1" x14ac:dyDescent="0.3">
      <c r="BD2396" t="str">
        <f t="shared" si="1318"/>
        <v>RTKPACKERS</v>
      </c>
      <c r="BE2396" s="94" t="s">
        <v>156</v>
      </c>
      <c r="BF2396" s="94" t="s">
        <v>9537</v>
      </c>
      <c r="BG2396" s="94" t="s">
        <v>156</v>
      </c>
      <c r="BH2396" s="94" t="s">
        <v>9537</v>
      </c>
      <c r="BI2396" s="94" t="str">
        <f t="shared" si="1319"/>
        <v>RTK</v>
      </c>
    </row>
    <row r="2397" spans="56:61" hidden="1" x14ac:dyDescent="0.3">
      <c r="BD2397" t="str">
        <f t="shared" si="1318"/>
        <v>RTKPRINCESS MARGARET HOSPITAL</v>
      </c>
      <c r="BE2397" s="94" t="s">
        <v>157</v>
      </c>
      <c r="BF2397" s="94" t="s">
        <v>9538</v>
      </c>
      <c r="BG2397" s="94" t="s">
        <v>157</v>
      </c>
      <c r="BH2397" s="94" t="s">
        <v>9538</v>
      </c>
      <c r="BI2397" s="94" t="str">
        <f t="shared" si="1319"/>
        <v>RTK</v>
      </c>
    </row>
    <row r="2398" spans="56:61" hidden="1" x14ac:dyDescent="0.3">
      <c r="BD2398" t="str">
        <f t="shared" si="1318"/>
        <v>RTKRUNNYMEDE HOSPITAL</v>
      </c>
      <c r="BE2398" s="94" t="s">
        <v>158</v>
      </c>
      <c r="BF2398" s="94" t="s">
        <v>9539</v>
      </c>
      <c r="BG2398" s="94" t="s">
        <v>158</v>
      </c>
      <c r="BH2398" s="94" t="s">
        <v>9539</v>
      </c>
      <c r="BI2398" s="94" t="str">
        <f t="shared" si="1319"/>
        <v>RTK</v>
      </c>
    </row>
    <row r="2399" spans="56:61" hidden="1" x14ac:dyDescent="0.3">
      <c r="BD2399" t="str">
        <f t="shared" si="1318"/>
        <v>RTKSHEERWATER HEALTH CENTRE</v>
      </c>
      <c r="BE2399" s="94" t="s">
        <v>159</v>
      </c>
      <c r="BF2399" s="94" t="s">
        <v>9540</v>
      </c>
      <c r="BG2399" s="94" t="s">
        <v>159</v>
      </c>
      <c r="BH2399" s="94" t="s">
        <v>9540</v>
      </c>
      <c r="BI2399" s="94" t="str">
        <f t="shared" si="1319"/>
        <v>RTK</v>
      </c>
    </row>
    <row r="2400" spans="56:61" hidden="1" x14ac:dyDescent="0.3">
      <c r="BD2400" t="str">
        <f t="shared" si="1318"/>
        <v>RTKSOUTHVIEW SURGERY</v>
      </c>
      <c r="BE2400" s="94" t="s">
        <v>160</v>
      </c>
      <c r="BF2400" s="94" t="s">
        <v>9541</v>
      </c>
      <c r="BG2400" s="94" t="s">
        <v>160</v>
      </c>
      <c r="BH2400" s="94" t="s">
        <v>9541</v>
      </c>
      <c r="BI2400" s="94" t="str">
        <f t="shared" si="1319"/>
        <v>RTK</v>
      </c>
    </row>
    <row r="2401" spans="56:61" hidden="1" x14ac:dyDescent="0.3">
      <c r="BD2401" t="str">
        <f t="shared" si="1318"/>
        <v>RTKST DAVID'S HEALTH CENTRE</v>
      </c>
      <c r="BE2401" s="94" t="s">
        <v>161</v>
      </c>
      <c r="BF2401" s="94" t="s">
        <v>9542</v>
      </c>
      <c r="BG2401" s="94" t="s">
        <v>161</v>
      </c>
      <c r="BH2401" s="94" t="s">
        <v>9542</v>
      </c>
      <c r="BI2401" s="94" t="str">
        <f t="shared" si="1319"/>
        <v>RTK</v>
      </c>
    </row>
    <row r="2402" spans="56:61" hidden="1" x14ac:dyDescent="0.3">
      <c r="BD2402" t="str">
        <f t="shared" si="1318"/>
        <v>RTKST JOHNS HEALTH CENTRE</v>
      </c>
      <c r="BE2402" s="94" t="s">
        <v>162</v>
      </c>
      <c r="BF2402" s="94" t="s">
        <v>9543</v>
      </c>
      <c r="BG2402" s="94" t="s">
        <v>162</v>
      </c>
      <c r="BH2402" s="94" t="s">
        <v>9543</v>
      </c>
      <c r="BI2402" s="94" t="str">
        <f t="shared" si="1319"/>
        <v>RTK</v>
      </c>
    </row>
    <row r="2403" spans="56:61" hidden="1" x14ac:dyDescent="0.3">
      <c r="BD2403" t="str">
        <f t="shared" si="1318"/>
        <v>RTKST PETER'S HOSPITAL</v>
      </c>
      <c r="BE2403" s="94" t="s">
        <v>163</v>
      </c>
      <c r="BF2403" s="94" t="s">
        <v>9544</v>
      </c>
      <c r="BG2403" s="94" t="s">
        <v>163</v>
      </c>
      <c r="BH2403" s="94" t="s">
        <v>9544</v>
      </c>
      <c r="BI2403" s="94" t="str">
        <f t="shared" si="1319"/>
        <v>RTK</v>
      </c>
    </row>
    <row r="2404" spans="56:61" hidden="1" x14ac:dyDescent="0.3">
      <c r="BD2404" t="str">
        <f t="shared" si="1318"/>
        <v>RTKSTAINES HEALTH CENTRE</v>
      </c>
      <c r="BE2404" s="94" t="s">
        <v>164</v>
      </c>
      <c r="BF2404" s="94" t="s">
        <v>9545</v>
      </c>
      <c r="BG2404" s="94" t="s">
        <v>164</v>
      </c>
      <c r="BH2404" s="94" t="s">
        <v>9545</v>
      </c>
      <c r="BI2404" s="94" t="str">
        <f t="shared" si="1319"/>
        <v>RTK</v>
      </c>
    </row>
    <row r="2405" spans="56:61" hidden="1" x14ac:dyDescent="0.3">
      <c r="BD2405" t="str">
        <f t="shared" si="1318"/>
        <v>RTKSTANWELL ROAD</v>
      </c>
      <c r="BE2405" s="94" t="s">
        <v>165</v>
      </c>
      <c r="BF2405" s="94" t="s">
        <v>9546</v>
      </c>
      <c r="BG2405" s="94" t="s">
        <v>165</v>
      </c>
      <c r="BH2405" s="94" t="s">
        <v>9546</v>
      </c>
      <c r="BI2405" s="94" t="str">
        <f t="shared" si="1319"/>
        <v>RTK</v>
      </c>
    </row>
    <row r="2406" spans="56:61" hidden="1" x14ac:dyDescent="0.3">
      <c r="BD2406" t="str">
        <f t="shared" si="1318"/>
        <v>RTKSTUDHOLME MEDICAL CENTRE</v>
      </c>
      <c r="BE2406" s="94" t="s">
        <v>166</v>
      </c>
      <c r="BF2406" s="94" t="s">
        <v>9547</v>
      </c>
      <c r="BG2406" s="94" t="s">
        <v>166</v>
      </c>
      <c r="BH2406" s="94" t="s">
        <v>9547</v>
      </c>
      <c r="BI2406" s="94" t="str">
        <f t="shared" si="1319"/>
        <v>RTK</v>
      </c>
    </row>
    <row r="2407" spans="56:61" hidden="1" x14ac:dyDescent="0.3">
      <c r="BD2407" t="str">
        <f t="shared" si="1318"/>
        <v>RTKSUNNYMEAD SURGERY</v>
      </c>
      <c r="BE2407" s="94" t="s">
        <v>167</v>
      </c>
      <c r="BF2407" s="94" t="s">
        <v>9548</v>
      </c>
      <c r="BG2407" s="94" t="s">
        <v>167</v>
      </c>
      <c r="BH2407" s="94" t="s">
        <v>9548</v>
      </c>
      <c r="BI2407" s="94" t="str">
        <f t="shared" si="1319"/>
        <v>RTK</v>
      </c>
    </row>
    <row r="2408" spans="56:61" hidden="1" x14ac:dyDescent="0.3">
      <c r="BD2408" t="str">
        <f t="shared" si="1318"/>
        <v>RTKTHE HEALTH CENTRE, BOND STREET</v>
      </c>
      <c r="BE2408" s="94" t="s">
        <v>168</v>
      </c>
      <c r="BF2408" s="94" t="s">
        <v>9549</v>
      </c>
      <c r="BG2408" s="94" t="s">
        <v>168</v>
      </c>
      <c r="BH2408" s="94" t="s">
        <v>9549</v>
      </c>
      <c r="BI2408" s="94" t="str">
        <f t="shared" si="1319"/>
        <v>RTK</v>
      </c>
    </row>
    <row r="2409" spans="56:61" hidden="1" x14ac:dyDescent="0.3">
      <c r="BD2409" t="str">
        <f t="shared" si="1318"/>
        <v>RTKTHE KNAPHILL SURGERY</v>
      </c>
      <c r="BE2409" s="94" t="s">
        <v>169</v>
      </c>
      <c r="BF2409" s="94" t="s">
        <v>9550</v>
      </c>
      <c r="BG2409" s="94" t="s">
        <v>169</v>
      </c>
      <c r="BH2409" s="94" t="s">
        <v>9550</v>
      </c>
      <c r="BI2409" s="94" t="str">
        <f t="shared" si="1319"/>
        <v>RTK</v>
      </c>
    </row>
    <row r="2410" spans="56:61" hidden="1" x14ac:dyDescent="0.3">
      <c r="BD2410" t="str">
        <f t="shared" si="1318"/>
        <v>RTKTHE MAYBURY SURGERY</v>
      </c>
      <c r="BE2410" s="94" t="s">
        <v>170</v>
      </c>
      <c r="BF2410" s="94" t="s">
        <v>9551</v>
      </c>
      <c r="BG2410" s="94" t="s">
        <v>170</v>
      </c>
      <c r="BH2410" s="94" t="s">
        <v>9551</v>
      </c>
      <c r="BI2410" s="94" t="str">
        <f t="shared" si="1319"/>
        <v>RTK</v>
      </c>
    </row>
    <row r="2411" spans="56:61" hidden="1" x14ac:dyDescent="0.3">
      <c r="BD2411" t="str">
        <f t="shared" si="1318"/>
        <v>RTKTHORPE ROAD</v>
      </c>
      <c r="BE2411" s="94" t="s">
        <v>171</v>
      </c>
      <c r="BF2411" s="94" t="s">
        <v>9552</v>
      </c>
      <c r="BG2411" s="94" t="s">
        <v>171</v>
      </c>
      <c r="BH2411" s="94" t="s">
        <v>9552</v>
      </c>
      <c r="BI2411" s="94" t="str">
        <f t="shared" si="1319"/>
        <v>RTK</v>
      </c>
    </row>
    <row r="2412" spans="56:61" hidden="1" x14ac:dyDescent="0.3">
      <c r="BD2412" t="str">
        <f t="shared" si="1318"/>
        <v>RTKUPPER HALLIFORD ROAD</v>
      </c>
      <c r="BE2412" s="94" t="s">
        <v>172</v>
      </c>
      <c r="BF2412" s="94" t="s">
        <v>9553</v>
      </c>
      <c r="BG2412" s="94" t="s">
        <v>172</v>
      </c>
      <c r="BH2412" s="94" t="s">
        <v>9553</v>
      </c>
      <c r="BI2412" s="94" t="str">
        <f t="shared" si="1319"/>
        <v>RTK</v>
      </c>
    </row>
    <row r="2413" spans="56:61" hidden="1" x14ac:dyDescent="0.3">
      <c r="BD2413" t="str">
        <f t="shared" si="1318"/>
        <v>RTKWALTON HEALTH CENTRE</v>
      </c>
      <c r="BE2413" s="94" t="s">
        <v>173</v>
      </c>
      <c r="BF2413" s="94" t="s">
        <v>9554</v>
      </c>
      <c r="BG2413" s="94" t="s">
        <v>173</v>
      </c>
      <c r="BH2413" s="94" t="s">
        <v>9554</v>
      </c>
      <c r="BI2413" s="94" t="str">
        <f t="shared" si="1319"/>
        <v>RTK</v>
      </c>
    </row>
    <row r="2414" spans="56:61" hidden="1" x14ac:dyDescent="0.3">
      <c r="BD2414" t="str">
        <f t="shared" si="1318"/>
        <v>RTKWEST MIDDLESEX UNIVERSITY HOSPITAL</v>
      </c>
      <c r="BE2414" s="94" t="s">
        <v>959</v>
      </c>
      <c r="BF2414" s="94" t="s">
        <v>9146</v>
      </c>
      <c r="BG2414" s="94" t="s">
        <v>959</v>
      </c>
      <c r="BH2414" s="94" t="s">
        <v>9146</v>
      </c>
      <c r="BI2414" s="94" t="str">
        <f t="shared" si="1319"/>
        <v>RTK</v>
      </c>
    </row>
    <row r="2415" spans="56:61" hidden="1" x14ac:dyDescent="0.3">
      <c r="BD2415" t="str">
        <f t="shared" si="1318"/>
        <v>RTKWESTFIELD SURGERY</v>
      </c>
      <c r="BE2415" s="94" t="s">
        <v>960</v>
      </c>
      <c r="BF2415" s="94" t="s">
        <v>9555</v>
      </c>
      <c r="BG2415" s="94" t="s">
        <v>960</v>
      </c>
      <c r="BH2415" s="94" t="s">
        <v>9555</v>
      </c>
      <c r="BI2415" s="94" t="str">
        <f t="shared" si="1319"/>
        <v>RTK</v>
      </c>
    </row>
    <row r="2416" spans="56:61" hidden="1" x14ac:dyDescent="0.3">
      <c r="BD2416" t="str">
        <f t="shared" si="1318"/>
        <v>RTKWEYBRIDGE HEALTH CENTRE</v>
      </c>
      <c r="BE2416" s="94" t="s">
        <v>15</v>
      </c>
      <c r="BF2416" s="94" t="s">
        <v>9556</v>
      </c>
      <c r="BG2416" s="94" t="s">
        <v>15</v>
      </c>
      <c r="BH2416" s="94" t="s">
        <v>9556</v>
      </c>
      <c r="BI2416" s="94" t="str">
        <f t="shared" si="1319"/>
        <v>RTK</v>
      </c>
    </row>
    <row r="2417" spans="56:61" hidden="1" x14ac:dyDescent="0.3">
      <c r="BD2417" t="str">
        <f t="shared" si="1318"/>
        <v>RTKWOKING NUFFIELD HOSPITAL</v>
      </c>
      <c r="BE2417" s="94" t="s">
        <v>16</v>
      </c>
      <c r="BF2417" s="94" t="s">
        <v>9112</v>
      </c>
      <c r="BG2417" s="94" t="s">
        <v>16</v>
      </c>
      <c r="BH2417" s="94" t="s">
        <v>9112</v>
      </c>
      <c r="BI2417" s="94" t="str">
        <f t="shared" si="1319"/>
        <v>RTK</v>
      </c>
    </row>
    <row r="2418" spans="56:61" hidden="1" x14ac:dyDescent="0.3">
      <c r="BD2418" t="str">
        <f t="shared" si="1318"/>
        <v>RTKYORK HOUSE MEDICAL CENTRE</v>
      </c>
      <c r="BE2418" s="94" t="s">
        <v>17</v>
      </c>
      <c r="BF2418" s="94" t="s">
        <v>9557</v>
      </c>
      <c r="BG2418" s="94" t="s">
        <v>17</v>
      </c>
      <c r="BH2418" s="94" t="s">
        <v>9557</v>
      </c>
      <c r="BI2418" s="94" t="str">
        <f t="shared" si="1319"/>
        <v>RTK</v>
      </c>
    </row>
    <row r="2419" spans="56:61" hidden="1" x14ac:dyDescent="0.3">
      <c r="BD2419" t="str">
        <f t="shared" si="1318"/>
        <v>RTPCATERHAM DENE HOSPITAL</v>
      </c>
      <c r="BE2419" s="94" t="s">
        <v>18</v>
      </c>
      <c r="BF2419" s="94" t="s">
        <v>9558</v>
      </c>
      <c r="BG2419" s="94" t="s">
        <v>18</v>
      </c>
      <c r="BH2419" s="94" t="s">
        <v>9558</v>
      </c>
      <c r="BI2419" s="94" t="str">
        <f t="shared" si="1319"/>
        <v>RTP</v>
      </c>
    </row>
    <row r="2420" spans="56:61" hidden="1" x14ac:dyDescent="0.3">
      <c r="BD2420" t="str">
        <f t="shared" si="1318"/>
        <v>RTPCRAWLEY HOSPITAL</v>
      </c>
      <c r="BE2420" s="94" t="s">
        <v>19</v>
      </c>
      <c r="BF2420" s="94" t="s">
        <v>2787</v>
      </c>
      <c r="BG2420" s="94" t="s">
        <v>19</v>
      </c>
      <c r="BH2420" s="94" t="s">
        <v>2787</v>
      </c>
      <c r="BI2420" s="94" t="str">
        <f t="shared" si="1319"/>
        <v>RTP</v>
      </c>
    </row>
    <row r="2421" spans="56:61" hidden="1" x14ac:dyDescent="0.3">
      <c r="BD2421" t="str">
        <f t="shared" si="1318"/>
        <v>RTPDORKING HOSPITAL</v>
      </c>
      <c r="BE2421" s="94" t="s">
        <v>20</v>
      </c>
      <c r="BF2421" s="94" t="s">
        <v>9559</v>
      </c>
      <c r="BG2421" s="94" t="s">
        <v>20</v>
      </c>
      <c r="BH2421" s="94" t="s">
        <v>9559</v>
      </c>
      <c r="BI2421" s="94" t="str">
        <f t="shared" si="1319"/>
        <v>RTP</v>
      </c>
    </row>
    <row r="2422" spans="56:61" hidden="1" x14ac:dyDescent="0.3">
      <c r="BD2422" t="str">
        <f t="shared" si="1318"/>
        <v>RTPEAST SURREY HOSPITAL</v>
      </c>
      <c r="BE2422" s="94" t="s">
        <v>21</v>
      </c>
      <c r="BF2422" s="94" t="s">
        <v>6862</v>
      </c>
      <c r="BG2422" s="94" t="s">
        <v>21</v>
      </c>
      <c r="BH2422" s="94" t="s">
        <v>6862</v>
      </c>
      <c r="BI2422" s="94" t="str">
        <f t="shared" si="1319"/>
        <v>RTP</v>
      </c>
    </row>
    <row r="2423" spans="56:61" hidden="1" x14ac:dyDescent="0.3">
      <c r="BD2423" t="str">
        <f t="shared" si="1318"/>
        <v>RTPHORSHAM HOSPITAL</v>
      </c>
      <c r="BE2423" s="94" t="s">
        <v>383</v>
      </c>
      <c r="BF2423" s="94" t="s">
        <v>2789</v>
      </c>
      <c r="BG2423" s="94" t="s">
        <v>383</v>
      </c>
      <c r="BH2423" s="94" t="s">
        <v>2789</v>
      </c>
      <c r="BI2423" s="94" t="str">
        <f t="shared" si="1319"/>
        <v>RTP</v>
      </c>
    </row>
    <row r="2424" spans="56:61" hidden="1" x14ac:dyDescent="0.3">
      <c r="BD2424" t="str">
        <f t="shared" si="1318"/>
        <v>RTPOXTED AND LIMPSFIELD HOSPITAL</v>
      </c>
      <c r="BE2424" s="94" t="s">
        <v>384</v>
      </c>
      <c r="BF2424" s="94" t="s">
        <v>9560</v>
      </c>
      <c r="BG2424" s="94" t="s">
        <v>384</v>
      </c>
      <c r="BH2424" s="94" t="s">
        <v>9560</v>
      </c>
      <c r="BI2424" s="94" t="str">
        <f t="shared" si="1319"/>
        <v>RTP</v>
      </c>
    </row>
    <row r="2425" spans="56:61" hidden="1" x14ac:dyDescent="0.3">
      <c r="BD2425" t="str">
        <f t="shared" ref="BD2425:BD2488" si="1320">CONCATENATE(LEFT(BE2425, 3),BF2425)</f>
        <v>RTPREDWOOD DIAGNOSTIC TREATMENT CENTRE</v>
      </c>
      <c r="BE2425" s="94" t="s">
        <v>385</v>
      </c>
      <c r="BF2425" s="94" t="s">
        <v>9561</v>
      </c>
      <c r="BG2425" s="94" t="s">
        <v>385</v>
      </c>
      <c r="BH2425" s="94" t="s">
        <v>9561</v>
      </c>
      <c r="BI2425" s="94" t="str">
        <f t="shared" ref="BI2425:BI2488" si="1321">LEFT(BG2425,3)</f>
        <v>RTP</v>
      </c>
    </row>
    <row r="2426" spans="56:61" hidden="1" x14ac:dyDescent="0.3">
      <c r="BD2426" t="str">
        <f t="shared" si="1320"/>
        <v>RTQARENA</v>
      </c>
      <c r="BE2426" s="94" t="s">
        <v>4572</v>
      </c>
      <c r="BF2426" s="94" t="s">
        <v>4573</v>
      </c>
      <c r="BG2426" s="94" t="s">
        <v>4572</v>
      </c>
      <c r="BH2426" s="94" t="s">
        <v>4573</v>
      </c>
      <c r="BI2426" s="94" t="str">
        <f t="shared" si="1321"/>
        <v>RTQ</v>
      </c>
    </row>
    <row r="2427" spans="56:61" hidden="1" x14ac:dyDescent="0.3">
      <c r="BD2427" t="str">
        <f t="shared" si="1320"/>
        <v>RTQBERKELEY HOSPITAL</v>
      </c>
      <c r="BE2427" s="94" t="s">
        <v>4558</v>
      </c>
      <c r="BF2427" s="94" t="s">
        <v>4559</v>
      </c>
      <c r="BG2427" s="94" t="s">
        <v>4558</v>
      </c>
      <c r="BH2427" s="94" t="s">
        <v>4559</v>
      </c>
      <c r="BI2427" s="94" t="str">
        <f t="shared" si="1321"/>
        <v>RTQ</v>
      </c>
    </row>
    <row r="2428" spans="56:61" hidden="1" x14ac:dyDescent="0.3">
      <c r="BD2428" t="str">
        <f>CONCATENATE(LEFT(BE2428, 3),BF2428)</f>
        <v>RTQBERKELEY HOUSE</v>
      </c>
      <c r="BE2428" s="94" t="s">
        <v>4545</v>
      </c>
      <c r="BF2428" s="94" t="s">
        <v>10110</v>
      </c>
      <c r="BG2428" s="94" t="s">
        <v>4545</v>
      </c>
      <c r="BH2428" s="94" t="s">
        <v>10110</v>
      </c>
      <c r="BI2428" s="94" t="str">
        <f>LEFT(BG2428,3)</f>
        <v>RTQ</v>
      </c>
    </row>
    <row r="2429" spans="56:61" hidden="1" x14ac:dyDescent="0.3">
      <c r="BD2429" t="str">
        <f t="shared" si="1320"/>
        <v>RTQBRANCH LEA CROSS</v>
      </c>
      <c r="BE2429" s="94" t="s">
        <v>4554</v>
      </c>
      <c r="BF2429" s="94" t="s">
        <v>4555</v>
      </c>
      <c r="BG2429" s="94" t="s">
        <v>4554</v>
      </c>
      <c r="BH2429" s="94" t="s">
        <v>4555</v>
      </c>
      <c r="BI2429" s="94" t="str">
        <f t="shared" si="1321"/>
        <v>RTQ</v>
      </c>
    </row>
    <row r="2430" spans="56:61" hidden="1" x14ac:dyDescent="0.3">
      <c r="BD2430" t="str">
        <f t="shared" si="1320"/>
        <v>RTQBROMYARD COMMUNITY HOSPITAL</v>
      </c>
      <c r="BE2430" s="94" t="s">
        <v>4578</v>
      </c>
      <c r="BF2430" s="94" t="s">
        <v>4579</v>
      </c>
      <c r="BG2430" s="94" t="s">
        <v>4578</v>
      </c>
      <c r="BH2430" s="94" t="s">
        <v>4579</v>
      </c>
      <c r="BI2430" s="94" t="str">
        <f t="shared" si="1321"/>
        <v>RTQ</v>
      </c>
    </row>
    <row r="2431" spans="56:61" hidden="1" x14ac:dyDescent="0.3">
      <c r="BD2431" t="str">
        <f t="shared" si="1320"/>
        <v>RTQCHALFONT</v>
      </c>
      <c r="BE2431" s="94" t="s">
        <v>4552</v>
      </c>
      <c r="BF2431" s="94" t="s">
        <v>4553</v>
      </c>
      <c r="BG2431" s="94" t="s">
        <v>4552</v>
      </c>
      <c r="BH2431" s="94" t="s">
        <v>4553</v>
      </c>
      <c r="BI2431" s="94" t="str">
        <f t="shared" si="1321"/>
        <v>RTQ</v>
      </c>
    </row>
    <row r="2432" spans="56:61" hidden="1" x14ac:dyDescent="0.3">
      <c r="BD2432" t="str">
        <f t="shared" si="1320"/>
        <v>RTQCHARLTON LANE HOSPITAL</v>
      </c>
      <c r="BE2432" s="94" t="s">
        <v>8162</v>
      </c>
      <c r="BF2432" s="94" t="s">
        <v>9562</v>
      </c>
      <c r="BG2432" s="94" t="s">
        <v>8162</v>
      </c>
      <c r="BH2432" s="94" t="s">
        <v>9562</v>
      </c>
      <c r="BI2432" s="94" t="str">
        <f t="shared" si="1321"/>
        <v>RTQ</v>
      </c>
    </row>
    <row r="2433" spans="56:61" hidden="1" x14ac:dyDescent="0.3">
      <c r="BD2433" t="str">
        <f t="shared" si="1320"/>
        <v>RTQCHARLWOOD</v>
      </c>
      <c r="BE2433" s="94" t="s">
        <v>4541</v>
      </c>
      <c r="BF2433" s="94" t="s">
        <v>4542</v>
      </c>
      <c r="BG2433" s="94" t="s">
        <v>4541</v>
      </c>
      <c r="BH2433" s="94" t="s">
        <v>4542</v>
      </c>
      <c r="BI2433" s="94" t="str">
        <f t="shared" si="1321"/>
        <v>RTQ</v>
      </c>
    </row>
    <row r="2434" spans="56:61" hidden="1" x14ac:dyDescent="0.3">
      <c r="BD2434" t="str">
        <f t="shared" si="1320"/>
        <v>RTQCHELTENHAM GENERAL HOSPITAL</v>
      </c>
      <c r="BE2434" s="94" t="s">
        <v>4569</v>
      </c>
      <c r="BF2434" s="94" t="s">
        <v>2716</v>
      </c>
      <c r="BG2434" s="94" t="s">
        <v>4569</v>
      </c>
      <c r="BH2434" s="94" t="s">
        <v>2716</v>
      </c>
      <c r="BI2434" s="94" t="str">
        <f t="shared" si="1321"/>
        <v>RTQ</v>
      </c>
    </row>
    <row r="2435" spans="56:61" hidden="1" x14ac:dyDescent="0.3">
      <c r="BD2435" t="str">
        <f t="shared" si="1320"/>
        <v>RTQCHESTERTON HALT</v>
      </c>
      <c r="BE2435" s="94" t="s">
        <v>4537</v>
      </c>
      <c r="BF2435" s="94" t="s">
        <v>4538</v>
      </c>
      <c r="BG2435" s="94" t="s">
        <v>4537</v>
      </c>
      <c r="BH2435" s="94" t="s">
        <v>4538</v>
      </c>
      <c r="BI2435" s="94" t="str">
        <f t="shared" si="1321"/>
        <v>RTQ</v>
      </c>
    </row>
    <row r="2436" spans="56:61" hidden="1" x14ac:dyDescent="0.3">
      <c r="BD2436" t="str">
        <f t="shared" si="1320"/>
        <v>RTQCIRENCESTER HOSPITAL</v>
      </c>
      <c r="BE2436" s="94" t="s">
        <v>4526</v>
      </c>
      <c r="BF2436" s="94" t="s">
        <v>2718</v>
      </c>
      <c r="BG2436" s="94" t="s">
        <v>4526</v>
      </c>
      <c r="BH2436" s="94" t="s">
        <v>2718</v>
      </c>
      <c r="BI2436" s="94" t="str">
        <f t="shared" si="1321"/>
        <v>RTQ</v>
      </c>
    </row>
    <row r="2437" spans="56:61" hidden="1" x14ac:dyDescent="0.3">
      <c r="BD2437" t="str">
        <f t="shared" si="1320"/>
        <v>RTQDELANCEY HOSPITAL</v>
      </c>
      <c r="BE2437" s="94" t="s">
        <v>4562</v>
      </c>
      <c r="BF2437" s="94" t="s">
        <v>4563</v>
      </c>
      <c r="BG2437" s="94" t="s">
        <v>4562</v>
      </c>
      <c r="BH2437" s="94" t="s">
        <v>4563</v>
      </c>
      <c r="BI2437" s="94" t="str">
        <f t="shared" si="1321"/>
        <v>RTQ</v>
      </c>
    </row>
    <row r="2438" spans="56:61" hidden="1" x14ac:dyDescent="0.3">
      <c r="BD2438" t="str">
        <f t="shared" si="1320"/>
        <v>RTQDILKE MEMORIAL HOSPITAL</v>
      </c>
      <c r="BE2438" s="94" t="s">
        <v>4564</v>
      </c>
      <c r="BF2438" s="94" t="s">
        <v>2724</v>
      </c>
      <c r="BG2438" s="94" t="s">
        <v>4564</v>
      </c>
      <c r="BH2438" s="94" t="s">
        <v>2724</v>
      </c>
      <c r="BI2438" s="94" t="str">
        <f t="shared" si="1321"/>
        <v>RTQ</v>
      </c>
    </row>
    <row r="2439" spans="56:61" hidden="1" x14ac:dyDescent="0.3">
      <c r="BD2439" t="str">
        <f t="shared" si="1320"/>
        <v>RTQFAIRFORD HOSPITAL</v>
      </c>
      <c r="BE2439" s="94" t="s">
        <v>4519</v>
      </c>
      <c r="BF2439" s="94" t="s">
        <v>2728</v>
      </c>
      <c r="BG2439" s="94" t="s">
        <v>4519</v>
      </c>
      <c r="BH2439" s="94" t="s">
        <v>2728</v>
      </c>
      <c r="BI2439" s="94" t="str">
        <f t="shared" si="1321"/>
        <v>RTQ</v>
      </c>
    </row>
    <row r="2440" spans="56:61" hidden="1" x14ac:dyDescent="0.3">
      <c r="BD2440" t="str">
        <f t="shared" si="1320"/>
        <v>RTQFIELDVIEW</v>
      </c>
      <c r="BE2440" s="94" t="s">
        <v>4543</v>
      </c>
      <c r="BF2440" s="94" t="s">
        <v>4544</v>
      </c>
      <c r="BG2440" s="94" t="s">
        <v>4543</v>
      </c>
      <c r="BH2440" s="94" t="s">
        <v>4544</v>
      </c>
      <c r="BI2440" s="94" t="str">
        <f t="shared" si="1321"/>
        <v>RTQ</v>
      </c>
    </row>
    <row r="2441" spans="56:61" hidden="1" x14ac:dyDescent="0.3">
      <c r="BD2441" t="str">
        <f t="shared" si="1320"/>
        <v>RTQFOREST OF DEAN (ATU)</v>
      </c>
      <c r="BE2441" s="94" t="s">
        <v>4520</v>
      </c>
      <c r="BF2441" s="94" t="s">
        <v>4521</v>
      </c>
      <c r="BG2441" s="94" t="s">
        <v>4520</v>
      </c>
      <c r="BH2441" s="94" t="s">
        <v>4521</v>
      </c>
      <c r="BI2441" s="94" t="str">
        <f t="shared" si="1321"/>
        <v>RTQ</v>
      </c>
    </row>
    <row r="2442" spans="56:61" hidden="1" x14ac:dyDescent="0.3">
      <c r="BD2442" t="str">
        <f t="shared" si="1320"/>
        <v>RTQGDAS STROUD</v>
      </c>
      <c r="BE2442" s="94" t="s">
        <v>4522</v>
      </c>
      <c r="BF2442" s="94" t="s">
        <v>4523</v>
      </c>
      <c r="BG2442" s="94" t="s">
        <v>4522</v>
      </c>
      <c r="BH2442" s="94" t="s">
        <v>4523</v>
      </c>
      <c r="BI2442" s="94" t="str">
        <f t="shared" si="1321"/>
        <v>RTQ</v>
      </c>
    </row>
    <row r="2443" spans="56:61" hidden="1" x14ac:dyDescent="0.3">
      <c r="BD2443" t="str">
        <f t="shared" si="1320"/>
        <v>RTQGLOUCESTERSHIRE ROYAL HOSPITAL</v>
      </c>
      <c r="BE2443" s="94" t="s">
        <v>4511</v>
      </c>
      <c r="BF2443" s="94" t="s">
        <v>2714</v>
      </c>
      <c r="BG2443" s="94" t="s">
        <v>4511</v>
      </c>
      <c r="BH2443" s="94" t="s">
        <v>2714</v>
      </c>
      <c r="BI2443" s="94" t="str">
        <f t="shared" si="1321"/>
        <v>RTQ</v>
      </c>
    </row>
    <row r="2444" spans="56:61" hidden="1" x14ac:dyDescent="0.3">
      <c r="BD2444" t="str">
        <f t="shared" si="1320"/>
        <v>RTQHEATHFIELD</v>
      </c>
      <c r="BE2444" s="94" t="s">
        <v>4535</v>
      </c>
      <c r="BF2444" s="94" t="s">
        <v>4536</v>
      </c>
      <c r="BG2444" s="94" t="s">
        <v>4535</v>
      </c>
      <c r="BH2444" s="94" t="s">
        <v>4536</v>
      </c>
      <c r="BI2444" s="94" t="str">
        <f t="shared" si="1321"/>
        <v>RTQ</v>
      </c>
    </row>
    <row r="2445" spans="56:61" hidden="1" x14ac:dyDescent="0.3">
      <c r="BD2445" t="str">
        <f t="shared" si="1320"/>
        <v>RTQHEREFORD COUNTY HOSPITAL</v>
      </c>
      <c r="BE2445" s="94" t="s">
        <v>4576</v>
      </c>
      <c r="BF2445" s="94" t="s">
        <v>4577</v>
      </c>
      <c r="BG2445" s="94" t="s">
        <v>4576</v>
      </c>
      <c r="BH2445" s="94" t="s">
        <v>4577</v>
      </c>
      <c r="BI2445" s="94" t="str">
        <f t="shared" si="1321"/>
        <v>RTQ</v>
      </c>
    </row>
    <row r="2446" spans="56:61" hidden="1" x14ac:dyDescent="0.3">
      <c r="BD2446" t="str">
        <f t="shared" si="1320"/>
        <v>RTQHILLSIDE INTERMEDIATE CARE UNIT</v>
      </c>
      <c r="BE2446" s="94" t="s">
        <v>4584</v>
      </c>
      <c r="BF2446" s="94" t="s">
        <v>4585</v>
      </c>
      <c r="BG2446" s="94" t="s">
        <v>4584</v>
      </c>
      <c r="BH2446" s="94" t="s">
        <v>4585</v>
      </c>
      <c r="BI2446" s="94" t="str">
        <f t="shared" si="1321"/>
        <v>RTQ</v>
      </c>
    </row>
    <row r="2447" spans="56:61" hidden="1" x14ac:dyDescent="0.3">
      <c r="BD2447" t="str">
        <f t="shared" si="1320"/>
        <v>RTQHONEYBOURE</v>
      </c>
      <c r="BE2447" s="94" t="s">
        <v>4517</v>
      </c>
      <c r="BF2447" s="94" t="s">
        <v>4518</v>
      </c>
      <c r="BG2447" s="94" t="s">
        <v>4517</v>
      </c>
      <c r="BH2447" s="94" t="s">
        <v>4518</v>
      </c>
      <c r="BI2447" s="94" t="str">
        <f t="shared" si="1321"/>
        <v>RTQ</v>
      </c>
    </row>
    <row r="2448" spans="56:61" hidden="1" x14ac:dyDescent="0.3">
      <c r="BD2448" t="str">
        <f t="shared" si="1320"/>
        <v>RTQHONEYBOURNE</v>
      </c>
      <c r="BE2448" s="94" t="s">
        <v>4517</v>
      </c>
      <c r="BF2448" s="94" t="s">
        <v>1519</v>
      </c>
      <c r="BG2448" s="94" t="s">
        <v>4517</v>
      </c>
      <c r="BH2448" s="94" t="s">
        <v>1519</v>
      </c>
      <c r="BI2448" s="94" t="str">
        <f t="shared" si="1321"/>
        <v>RTQ</v>
      </c>
    </row>
    <row r="2449" spans="56:61" hidden="1" x14ac:dyDescent="0.3">
      <c r="BD2449" t="str">
        <f t="shared" si="1320"/>
        <v>RTQLAUREL HOUSE CHELT</v>
      </c>
      <c r="BE2449" s="94" t="s">
        <v>8163</v>
      </c>
      <c r="BF2449" s="94" t="s">
        <v>9563</v>
      </c>
      <c r="BG2449" s="94" t="s">
        <v>8163</v>
      </c>
      <c r="BH2449" s="94" t="s">
        <v>9563</v>
      </c>
      <c r="BI2449" s="94" t="str">
        <f t="shared" si="1321"/>
        <v>RTQ</v>
      </c>
    </row>
    <row r="2450" spans="56:61" hidden="1" x14ac:dyDescent="0.3">
      <c r="BD2450" t="str">
        <f t="shared" si="1320"/>
        <v>RTQLEOMINSTER COMMUNITY HOSPITAL</v>
      </c>
      <c r="BE2450" s="94" t="s">
        <v>4580</v>
      </c>
      <c r="BF2450" s="94" t="s">
        <v>4581</v>
      </c>
      <c r="BG2450" s="94" t="s">
        <v>4580</v>
      </c>
      <c r="BH2450" s="94" t="s">
        <v>4581</v>
      </c>
      <c r="BI2450" s="94" t="str">
        <f t="shared" si="1321"/>
        <v>RTQ</v>
      </c>
    </row>
    <row r="2451" spans="56:61" hidden="1" x14ac:dyDescent="0.3">
      <c r="BD2451" t="str">
        <f t="shared" si="1320"/>
        <v>RTQLYDNEY HOSPITAL</v>
      </c>
      <c r="BE2451" s="94" t="s">
        <v>4524</v>
      </c>
      <c r="BF2451" s="94" t="s">
        <v>4525</v>
      </c>
      <c r="BG2451" s="94" t="s">
        <v>4524</v>
      </c>
      <c r="BH2451" s="94" t="s">
        <v>4525</v>
      </c>
      <c r="BI2451" s="94" t="str">
        <f t="shared" si="1321"/>
        <v>RTQ</v>
      </c>
    </row>
    <row r="2452" spans="56:61" hidden="1" x14ac:dyDescent="0.3">
      <c r="BD2452" t="str">
        <f t="shared" si="1320"/>
        <v>RTQMEADOWLEASE</v>
      </c>
      <c r="BE2452" s="94" t="s">
        <v>4570</v>
      </c>
      <c r="BF2452" s="94" t="s">
        <v>4571</v>
      </c>
      <c r="BG2452" s="94" t="s">
        <v>4570</v>
      </c>
      <c r="BH2452" s="94" t="s">
        <v>4571</v>
      </c>
      <c r="BI2452" s="94" t="str">
        <f t="shared" si="1321"/>
        <v>RTQ</v>
      </c>
    </row>
    <row r="2453" spans="56:61" hidden="1" x14ac:dyDescent="0.3">
      <c r="BD2453" t="str">
        <f t="shared" si="1320"/>
        <v>RTQMOORE HOSPITAL</v>
      </c>
      <c r="BE2453" s="94" t="s">
        <v>4560</v>
      </c>
      <c r="BF2453" s="94" t="s">
        <v>4561</v>
      </c>
      <c r="BG2453" s="94" t="s">
        <v>4560</v>
      </c>
      <c r="BH2453" s="94" t="s">
        <v>4561</v>
      </c>
      <c r="BI2453" s="94" t="str">
        <f t="shared" si="1321"/>
        <v>RTQ</v>
      </c>
    </row>
    <row r="2454" spans="56:61" hidden="1" x14ac:dyDescent="0.3">
      <c r="BD2454" t="str">
        <f t="shared" si="1320"/>
        <v>RTQMORETON IN MARSH HOSPITAL</v>
      </c>
      <c r="BE2454" s="94" t="s">
        <v>4565</v>
      </c>
      <c r="BF2454" s="94" t="s">
        <v>4566</v>
      </c>
      <c r="BG2454" s="94" t="s">
        <v>4565</v>
      </c>
      <c r="BH2454" s="94" t="s">
        <v>4566</v>
      </c>
      <c r="BI2454" s="94" t="str">
        <f t="shared" si="1321"/>
        <v>RTQ</v>
      </c>
    </row>
    <row r="2455" spans="56:61" hidden="1" x14ac:dyDescent="0.3">
      <c r="BD2455" t="str">
        <f t="shared" si="1320"/>
        <v>RTQNORTH COTSWOLD HOSPITAL</v>
      </c>
      <c r="BE2455" s="94" t="s">
        <v>4529</v>
      </c>
      <c r="BF2455" s="94" t="s">
        <v>2742</v>
      </c>
      <c r="BG2455" s="94" t="s">
        <v>4529</v>
      </c>
      <c r="BH2455" s="94" t="s">
        <v>2742</v>
      </c>
      <c r="BI2455" s="94" t="str">
        <f t="shared" si="1321"/>
        <v>RTQ</v>
      </c>
    </row>
    <row r="2456" spans="56:61" hidden="1" x14ac:dyDescent="0.3">
      <c r="BD2456" t="str">
        <f t="shared" si="1320"/>
        <v>RTQOAK HOUSE</v>
      </c>
      <c r="BE2456" s="94" t="s">
        <v>8164</v>
      </c>
      <c r="BF2456" s="94" t="s">
        <v>9564</v>
      </c>
      <c r="BG2456" s="94" t="s">
        <v>8164</v>
      </c>
      <c r="BH2456" s="94" t="s">
        <v>9564</v>
      </c>
      <c r="BI2456" s="94" t="str">
        <f t="shared" si="1321"/>
        <v>RTQ</v>
      </c>
    </row>
    <row r="2457" spans="56:61" hidden="1" x14ac:dyDescent="0.3">
      <c r="BD2457" t="str">
        <f t="shared" si="1320"/>
        <v>RTQRIKENEL</v>
      </c>
      <c r="BE2457" s="94" t="s">
        <v>4574</v>
      </c>
      <c r="BF2457" s="94" t="s">
        <v>4575</v>
      </c>
      <c r="BG2457" s="94" t="s">
        <v>4574</v>
      </c>
      <c r="BH2457" s="94" t="s">
        <v>4575</v>
      </c>
      <c r="BI2457" s="94" t="str">
        <f t="shared" si="1321"/>
        <v>RTQ</v>
      </c>
    </row>
    <row r="2458" spans="56:61" hidden="1" x14ac:dyDescent="0.3">
      <c r="BD2458" t="str">
        <f t="shared" si="1320"/>
        <v>RTQROSS ON WYE COMMUNITY HOSPITAL</v>
      </c>
      <c r="BE2458" s="94" t="s">
        <v>4582</v>
      </c>
      <c r="BF2458" s="94" t="s">
        <v>4583</v>
      </c>
      <c r="BG2458" s="94" t="s">
        <v>4582</v>
      </c>
      <c r="BH2458" s="94" t="s">
        <v>4583</v>
      </c>
      <c r="BI2458" s="94" t="str">
        <f t="shared" si="1321"/>
        <v>RTQ</v>
      </c>
    </row>
    <row r="2459" spans="56:61" hidden="1" x14ac:dyDescent="0.3">
      <c r="BD2459" t="str">
        <f t="shared" si="1320"/>
        <v>RTQSALMON SPRINGS</v>
      </c>
      <c r="BE2459" s="94" t="s">
        <v>4513</v>
      </c>
      <c r="BF2459" s="94" t="s">
        <v>4514</v>
      </c>
      <c r="BG2459" s="94" t="s">
        <v>4513</v>
      </c>
      <c r="BH2459" s="94" t="s">
        <v>4514</v>
      </c>
      <c r="BI2459" s="94" t="str">
        <f t="shared" si="1321"/>
        <v>RTQ</v>
      </c>
    </row>
    <row r="2460" spans="56:61" hidden="1" x14ac:dyDescent="0.3">
      <c r="BD2460" t="str">
        <f t="shared" si="1320"/>
        <v>RTQSELSLEY VICARAGE</v>
      </c>
      <c r="BE2460" s="94" t="s">
        <v>4546</v>
      </c>
      <c r="BF2460" s="94" t="s">
        <v>4547</v>
      </c>
      <c r="BG2460" s="94" t="s">
        <v>4546</v>
      </c>
      <c r="BH2460" s="94" t="s">
        <v>4547</v>
      </c>
      <c r="BI2460" s="94" t="str">
        <f t="shared" si="1321"/>
        <v>RTQ</v>
      </c>
    </row>
    <row r="2461" spans="56:61" hidden="1" x14ac:dyDescent="0.3">
      <c r="BD2461" t="str">
        <f t="shared" si="1320"/>
        <v>RTQST MARYS</v>
      </c>
      <c r="BE2461" s="94" t="s">
        <v>4548</v>
      </c>
      <c r="BF2461" s="94" t="s">
        <v>4549</v>
      </c>
      <c r="BG2461" s="94" t="s">
        <v>4548</v>
      </c>
      <c r="BH2461" s="94" t="s">
        <v>4549</v>
      </c>
      <c r="BI2461" s="94" t="str">
        <f t="shared" si="1321"/>
        <v>RTQ</v>
      </c>
    </row>
    <row r="2462" spans="56:61" hidden="1" x14ac:dyDescent="0.3">
      <c r="BD2462" t="str">
        <f t="shared" si="1320"/>
        <v>RTQSTONEBOW UNIT</v>
      </c>
      <c r="BE2462" s="94" t="s">
        <v>4586</v>
      </c>
      <c r="BF2462" s="94" t="s">
        <v>4587</v>
      </c>
      <c r="BG2462" s="94" t="s">
        <v>4586</v>
      </c>
      <c r="BH2462" s="94" t="s">
        <v>4587</v>
      </c>
      <c r="BI2462" s="94" t="str">
        <f t="shared" si="1321"/>
        <v>RTQ</v>
      </c>
    </row>
    <row r="2463" spans="56:61" hidden="1" x14ac:dyDescent="0.3">
      <c r="BD2463" t="str">
        <f t="shared" si="1320"/>
        <v>RTQSTONEBURY DAY HOSPITAL</v>
      </c>
      <c r="BE2463" s="94" t="s">
        <v>4556</v>
      </c>
      <c r="BF2463" s="94" t="s">
        <v>4557</v>
      </c>
      <c r="BG2463" s="94" t="s">
        <v>4556</v>
      </c>
      <c r="BH2463" s="94" t="s">
        <v>4557</v>
      </c>
      <c r="BI2463" s="94" t="str">
        <f t="shared" si="1321"/>
        <v>RTQ</v>
      </c>
    </row>
    <row r="2464" spans="56:61" hidden="1" x14ac:dyDescent="0.3">
      <c r="BD2464" t="str">
        <f t="shared" si="1320"/>
        <v>RTQSTROUD GENERAL HOSPITAL</v>
      </c>
      <c r="BE2464" s="94" t="s">
        <v>4512</v>
      </c>
      <c r="BF2464" s="94" t="s">
        <v>2730</v>
      </c>
      <c r="BG2464" s="94" t="s">
        <v>4512</v>
      </c>
      <c r="BH2464" s="94" t="s">
        <v>2730</v>
      </c>
      <c r="BI2464" s="94" t="str">
        <f t="shared" si="1321"/>
        <v>RTQ</v>
      </c>
    </row>
    <row r="2465" spans="56:61" hidden="1" x14ac:dyDescent="0.3">
      <c r="BD2465" t="str">
        <f t="shared" si="1320"/>
        <v>RTQTEWKESBURY GENERAL HOSPITAL</v>
      </c>
      <c r="BE2465" s="94" t="s">
        <v>4567</v>
      </c>
      <c r="BF2465" s="94" t="s">
        <v>4568</v>
      </c>
      <c r="BG2465" s="94" t="s">
        <v>4567</v>
      </c>
      <c r="BH2465" s="94" t="s">
        <v>4568</v>
      </c>
      <c r="BI2465" s="94" t="str">
        <f t="shared" si="1321"/>
        <v>RTQ</v>
      </c>
    </row>
    <row r="2466" spans="56:61" hidden="1" x14ac:dyDescent="0.3">
      <c r="BD2466" t="str">
        <f t="shared" si="1320"/>
        <v>RTQTHE BUCKHOLT</v>
      </c>
      <c r="BE2466" s="94" t="s">
        <v>4539</v>
      </c>
      <c r="BF2466" s="94" t="s">
        <v>4540</v>
      </c>
      <c r="BG2466" s="94" t="s">
        <v>4539</v>
      </c>
      <c r="BH2466" s="94" t="s">
        <v>4540</v>
      </c>
      <c r="BI2466" s="94" t="str">
        <f t="shared" si="1321"/>
        <v>RTQ</v>
      </c>
    </row>
    <row r="2467" spans="56:61" hidden="1" x14ac:dyDescent="0.3">
      <c r="BD2467" t="str">
        <f t="shared" si="1320"/>
        <v>RTQTHE VRON</v>
      </c>
      <c r="BE2467" s="94" t="s">
        <v>4515</v>
      </c>
      <c r="BF2467" s="94" t="s">
        <v>4516</v>
      </c>
      <c r="BG2467" s="94" t="s">
        <v>4515</v>
      </c>
      <c r="BH2467" s="94" t="s">
        <v>4516</v>
      </c>
      <c r="BI2467" s="94" t="str">
        <f t="shared" si="1321"/>
        <v>RTQ</v>
      </c>
    </row>
    <row r="2468" spans="56:61" hidden="1" x14ac:dyDescent="0.3">
      <c r="BD2468" t="str">
        <f t="shared" si="1320"/>
        <v>RTQTHE VRON - 91B</v>
      </c>
      <c r="BE2468" s="94" t="s">
        <v>4532</v>
      </c>
      <c r="BF2468" s="94" t="s">
        <v>4533</v>
      </c>
      <c r="BG2468" s="94" t="s">
        <v>4532</v>
      </c>
      <c r="BH2468" s="94" t="s">
        <v>4533</v>
      </c>
      <c r="BI2468" s="94" t="str">
        <f t="shared" si="1321"/>
        <v>RTQ</v>
      </c>
    </row>
    <row r="2469" spans="56:61" hidden="1" x14ac:dyDescent="0.3">
      <c r="BD2469" t="str">
        <f t="shared" si="1320"/>
        <v>RTQUNDERLEAF</v>
      </c>
      <c r="BE2469" s="94" t="s">
        <v>4527</v>
      </c>
      <c r="BF2469" s="94" t="s">
        <v>4528</v>
      </c>
      <c r="BG2469" s="94" t="s">
        <v>4527</v>
      </c>
      <c r="BH2469" s="94" t="s">
        <v>4528</v>
      </c>
      <c r="BI2469" s="94" t="str">
        <f t="shared" si="1321"/>
        <v>RTQ</v>
      </c>
    </row>
    <row r="2470" spans="56:61" hidden="1" x14ac:dyDescent="0.3">
      <c r="BD2470" t="str">
        <f t="shared" si="1320"/>
        <v>RTQVALE COMMUNITY HOSPITAL</v>
      </c>
      <c r="BE2470" s="94" t="s">
        <v>4534</v>
      </c>
      <c r="BF2470" s="94" t="s">
        <v>2720</v>
      </c>
      <c r="BG2470" s="94" t="s">
        <v>4534</v>
      </c>
      <c r="BH2470" s="94" t="s">
        <v>2720</v>
      </c>
      <c r="BI2470" s="94" t="str">
        <f t="shared" si="1321"/>
        <v>RTQ</v>
      </c>
    </row>
    <row r="2471" spans="56:61" hidden="1" x14ac:dyDescent="0.3">
      <c r="BD2471" t="str">
        <f t="shared" si="1320"/>
        <v>RTQWEAVERS CROFT</v>
      </c>
      <c r="BE2471" s="94" t="s">
        <v>4530</v>
      </c>
      <c r="BF2471" s="94" t="s">
        <v>4531</v>
      </c>
      <c r="BG2471" s="94" t="s">
        <v>4530</v>
      </c>
      <c r="BH2471" s="94" t="s">
        <v>4531</v>
      </c>
      <c r="BI2471" s="94" t="str">
        <f t="shared" si="1321"/>
        <v>RTQ</v>
      </c>
    </row>
    <row r="2472" spans="56:61" hidden="1" x14ac:dyDescent="0.3">
      <c r="BD2472" t="str">
        <f t="shared" si="1320"/>
        <v>RTQWESTRIDGE</v>
      </c>
      <c r="BE2472" s="94" t="s">
        <v>8165</v>
      </c>
      <c r="BF2472" s="94" t="s">
        <v>9565</v>
      </c>
      <c r="BG2472" s="94" t="s">
        <v>8165</v>
      </c>
      <c r="BH2472" s="94" t="s">
        <v>9565</v>
      </c>
      <c r="BI2472" s="94" t="str">
        <f t="shared" si="1321"/>
        <v>RTQ</v>
      </c>
    </row>
    <row r="2473" spans="56:61" hidden="1" x14ac:dyDescent="0.3">
      <c r="BD2473" t="str">
        <f t="shared" si="1320"/>
        <v>RTQWINDRUSH</v>
      </c>
      <c r="BE2473" s="94" t="s">
        <v>4550</v>
      </c>
      <c r="BF2473" s="94" t="s">
        <v>4551</v>
      </c>
      <c r="BG2473" s="94" t="s">
        <v>4550</v>
      </c>
      <c r="BH2473" s="94" t="s">
        <v>4551</v>
      </c>
      <c r="BI2473" s="94" t="str">
        <f t="shared" si="1321"/>
        <v>RTQ</v>
      </c>
    </row>
    <row r="2474" spans="56:61" hidden="1" x14ac:dyDescent="0.3">
      <c r="BD2474" t="str">
        <f t="shared" si="1320"/>
        <v>RTQWINDSOR PLACE</v>
      </c>
      <c r="BE2474" s="94" t="s">
        <v>4588</v>
      </c>
      <c r="BF2474" s="94" t="s">
        <v>4589</v>
      </c>
      <c r="BG2474" s="94" t="s">
        <v>4588</v>
      </c>
      <c r="BH2474" s="94" t="s">
        <v>4589</v>
      </c>
      <c r="BI2474" s="94" t="str">
        <f t="shared" si="1321"/>
        <v>RTQ</v>
      </c>
    </row>
    <row r="2475" spans="56:61" hidden="1" x14ac:dyDescent="0.3">
      <c r="BD2475" t="str">
        <f t="shared" si="1320"/>
        <v>RTQWOTTON LAWN HOSPITAL</v>
      </c>
      <c r="BE2475" s="94" t="s">
        <v>4509</v>
      </c>
      <c r="BF2475" s="94" t="s">
        <v>4510</v>
      </c>
      <c r="BG2475" s="94" t="s">
        <v>4509</v>
      </c>
      <c r="BH2475" s="94" t="s">
        <v>4510</v>
      </c>
      <c r="BI2475" s="94" t="str">
        <f t="shared" si="1321"/>
        <v>RTQ</v>
      </c>
    </row>
    <row r="2476" spans="56:61" hidden="1" x14ac:dyDescent="0.3">
      <c r="BD2476" t="str">
        <f t="shared" si="1320"/>
        <v>RTRCARTER BEQUEST HOSPITAL</v>
      </c>
      <c r="BE2476" s="94" t="s">
        <v>8555</v>
      </c>
      <c r="BF2476" s="94" t="s">
        <v>9566</v>
      </c>
      <c r="BG2476" s="94" t="s">
        <v>8555</v>
      </c>
      <c r="BH2476" s="94" t="s">
        <v>9566</v>
      </c>
      <c r="BI2476" s="94" t="str">
        <f t="shared" si="1321"/>
        <v>RTR</v>
      </c>
    </row>
    <row r="2477" spans="56:61" hidden="1" x14ac:dyDescent="0.3">
      <c r="BD2477" t="str">
        <f t="shared" si="1320"/>
        <v>RTRCARTER BEQUEST HOSPITAL</v>
      </c>
      <c r="BE2477" s="94" t="s">
        <v>8555</v>
      </c>
      <c r="BF2477" s="94" t="s">
        <v>9566</v>
      </c>
      <c r="BG2477" s="94" t="s">
        <v>8555</v>
      </c>
      <c r="BH2477" s="94" t="s">
        <v>9566</v>
      </c>
      <c r="BI2477" s="94" t="str">
        <f t="shared" si="1321"/>
        <v>RTR</v>
      </c>
    </row>
    <row r="2478" spans="56:61" hidden="1" x14ac:dyDescent="0.3">
      <c r="BD2478" t="str">
        <f t="shared" si="1320"/>
        <v>RTRDUCHESS OF KENT HOSPITAL</v>
      </c>
      <c r="BE2478" s="94" t="s">
        <v>386</v>
      </c>
      <c r="BF2478" s="94" t="s">
        <v>9567</v>
      </c>
      <c r="BG2478" s="94" t="s">
        <v>386</v>
      </c>
      <c r="BH2478" s="94" t="s">
        <v>9567</v>
      </c>
      <c r="BI2478" s="94" t="str">
        <f t="shared" si="1321"/>
        <v>RTR</v>
      </c>
    </row>
    <row r="2479" spans="56:61" hidden="1" x14ac:dyDescent="0.3">
      <c r="BD2479" t="str">
        <f t="shared" si="1320"/>
        <v>RTREAST CLEVELAND HOSPITAL</v>
      </c>
      <c r="BE2479" s="94" t="s">
        <v>8557</v>
      </c>
      <c r="BF2479" s="94" t="s">
        <v>6352</v>
      </c>
      <c r="BG2479" s="94" t="s">
        <v>8557</v>
      </c>
      <c r="BH2479" s="94" t="s">
        <v>6352</v>
      </c>
      <c r="BI2479" s="94" t="str">
        <f t="shared" si="1321"/>
        <v>RTR</v>
      </c>
    </row>
    <row r="2480" spans="56:61" hidden="1" x14ac:dyDescent="0.3">
      <c r="BD2480" t="str">
        <f t="shared" si="1320"/>
        <v>RTREAST CLEVELAND HOSPITAL</v>
      </c>
      <c r="BE2480" s="94" t="s">
        <v>8557</v>
      </c>
      <c r="BF2480" s="94" t="s">
        <v>6352</v>
      </c>
      <c r="BG2480" s="94" t="s">
        <v>8557</v>
      </c>
      <c r="BH2480" s="94" t="s">
        <v>6352</v>
      </c>
      <c r="BI2480" s="94" t="str">
        <f t="shared" si="1321"/>
        <v>RTR</v>
      </c>
    </row>
    <row r="2481" spans="56:61" hidden="1" x14ac:dyDescent="0.3">
      <c r="BD2481" t="str">
        <f t="shared" si="1320"/>
        <v>RTRFRIARAGE HOSPITAL SITE</v>
      </c>
      <c r="BE2481" s="94" t="s">
        <v>387</v>
      </c>
      <c r="BF2481" s="94" t="s">
        <v>9568</v>
      </c>
      <c r="BG2481" s="94" t="s">
        <v>387</v>
      </c>
      <c r="BH2481" s="94" t="s">
        <v>9568</v>
      </c>
      <c r="BI2481" s="94" t="str">
        <f t="shared" si="1321"/>
        <v>RTR</v>
      </c>
    </row>
    <row r="2482" spans="56:61" hidden="1" x14ac:dyDescent="0.3">
      <c r="BD2482" t="str">
        <f t="shared" si="1320"/>
        <v>RTRFRIARY HOSPITAL</v>
      </c>
      <c r="BE2482" s="94" t="s">
        <v>8559</v>
      </c>
      <c r="BF2482" s="94" t="s">
        <v>9569</v>
      </c>
      <c r="BG2482" s="94" t="s">
        <v>8559</v>
      </c>
      <c r="BH2482" s="94" t="s">
        <v>9569</v>
      </c>
      <c r="BI2482" s="94" t="str">
        <f t="shared" si="1321"/>
        <v>RTR</v>
      </c>
    </row>
    <row r="2483" spans="56:61" hidden="1" x14ac:dyDescent="0.3">
      <c r="BD2483" t="str">
        <f t="shared" si="1320"/>
        <v>RTRFRIARY HOSPITAL</v>
      </c>
      <c r="BE2483" s="94" t="s">
        <v>8559</v>
      </c>
      <c r="BF2483" s="94" t="s">
        <v>9569</v>
      </c>
      <c r="BG2483" s="94" t="s">
        <v>8559</v>
      </c>
      <c r="BH2483" s="94" t="s">
        <v>9569</v>
      </c>
      <c r="BI2483" s="94" t="str">
        <f t="shared" si="1321"/>
        <v>RTR</v>
      </c>
    </row>
    <row r="2484" spans="56:61" hidden="1" x14ac:dyDescent="0.3">
      <c r="BD2484" t="str">
        <f t="shared" si="1320"/>
        <v>RTRGUISBOROUGH GENERAL HOSPITAL (MATERNITY)</v>
      </c>
      <c r="BE2484" s="94" t="s">
        <v>388</v>
      </c>
      <c r="BF2484" s="94" t="s">
        <v>9570</v>
      </c>
      <c r="BG2484" s="94" t="s">
        <v>388</v>
      </c>
      <c r="BH2484" s="94" t="s">
        <v>9570</v>
      </c>
      <c r="BI2484" s="94" t="str">
        <f t="shared" si="1321"/>
        <v>RTR</v>
      </c>
    </row>
    <row r="2485" spans="56:61" hidden="1" x14ac:dyDescent="0.3">
      <c r="BD2485" t="str">
        <f t="shared" si="1320"/>
        <v>RTRLAMBERT MEMORIAL HOSPITAL</v>
      </c>
      <c r="BE2485" s="94" t="s">
        <v>8558</v>
      </c>
      <c r="BF2485" s="94" t="s">
        <v>9571</v>
      </c>
      <c r="BG2485" s="94" t="s">
        <v>8558</v>
      </c>
      <c r="BH2485" s="94" t="s">
        <v>9571</v>
      </c>
      <c r="BI2485" s="94" t="str">
        <f t="shared" si="1321"/>
        <v>RTR</v>
      </c>
    </row>
    <row r="2486" spans="56:61" hidden="1" x14ac:dyDescent="0.3">
      <c r="BD2486" t="str">
        <f t="shared" si="1320"/>
        <v>RTRLAMBERT MEMORIAL HOSPITAL</v>
      </c>
      <c r="BE2486" s="94" t="s">
        <v>8558</v>
      </c>
      <c r="BF2486" s="94" t="s">
        <v>9571</v>
      </c>
      <c r="BG2486" s="94" t="s">
        <v>8558</v>
      </c>
      <c r="BH2486" s="94" t="s">
        <v>9571</v>
      </c>
      <c r="BI2486" s="94" t="str">
        <f t="shared" si="1321"/>
        <v>RTR</v>
      </c>
    </row>
    <row r="2487" spans="56:61" hidden="1" x14ac:dyDescent="0.3">
      <c r="BD2487" t="str">
        <f t="shared" si="1320"/>
        <v>RTRREDCAR PRIMARY CARE HOSPITAL</v>
      </c>
      <c r="BE2487" s="94" t="s">
        <v>8556</v>
      </c>
      <c r="BF2487" s="94" t="s">
        <v>9572</v>
      </c>
      <c r="BG2487" s="94" t="s">
        <v>8556</v>
      </c>
      <c r="BH2487" s="94" t="s">
        <v>9572</v>
      </c>
      <c r="BI2487" s="94" t="str">
        <f t="shared" si="1321"/>
        <v>RTR</v>
      </c>
    </row>
    <row r="2488" spans="56:61" hidden="1" x14ac:dyDescent="0.3">
      <c r="BD2488" t="str">
        <f t="shared" si="1320"/>
        <v>RTRREDCAR PRIMARY CARE HOSPITAL</v>
      </c>
      <c r="BE2488" s="94" t="s">
        <v>8556</v>
      </c>
      <c r="BF2488" s="94" t="s">
        <v>9572</v>
      </c>
      <c r="BG2488" s="94" t="s">
        <v>8556</v>
      </c>
      <c r="BH2488" s="94" t="s">
        <v>9572</v>
      </c>
      <c r="BI2488" s="94" t="str">
        <f t="shared" si="1321"/>
        <v>RTR</v>
      </c>
    </row>
    <row r="2489" spans="56:61" hidden="1" x14ac:dyDescent="0.3">
      <c r="BD2489" t="str">
        <f t="shared" ref="BD2489:BD2553" si="1322">CONCATENATE(LEFT(BE2489, 3),BF2489)</f>
        <v>RTRRUTSON HOSPITAL</v>
      </c>
      <c r="BE2489" s="94" t="s">
        <v>8560</v>
      </c>
      <c r="BF2489" s="94" t="s">
        <v>3132</v>
      </c>
      <c r="BG2489" s="94" t="s">
        <v>8560</v>
      </c>
      <c r="BH2489" s="94" t="s">
        <v>3132</v>
      </c>
      <c r="BI2489" s="94" t="str">
        <f t="shared" ref="BI2489:BI2553" si="1323">LEFT(BG2489,3)</f>
        <v>RTR</v>
      </c>
    </row>
    <row r="2490" spans="56:61" hidden="1" x14ac:dyDescent="0.3">
      <c r="BD2490" t="str">
        <f t="shared" si="1322"/>
        <v>RTRRUTSON HOSPITAL</v>
      </c>
      <c r="BE2490" s="94" t="s">
        <v>8560</v>
      </c>
      <c r="BF2490" s="94" t="s">
        <v>3132</v>
      </c>
      <c r="BG2490" s="94" t="s">
        <v>8560</v>
      </c>
      <c r="BH2490" s="94" t="s">
        <v>3132</v>
      </c>
      <c r="BI2490" s="94" t="str">
        <f t="shared" si="1323"/>
        <v>RTR</v>
      </c>
    </row>
    <row r="2491" spans="56:61" hidden="1" x14ac:dyDescent="0.3">
      <c r="BD2491" t="str">
        <f t="shared" si="1322"/>
        <v>RTRTHE JAMES COOK UNIVERSITY HOSPITAL</v>
      </c>
      <c r="BE2491" s="94" t="s">
        <v>389</v>
      </c>
      <c r="BF2491" s="94" t="s">
        <v>9573</v>
      </c>
      <c r="BG2491" s="94" t="s">
        <v>389</v>
      </c>
      <c r="BH2491" s="94" t="s">
        <v>9573</v>
      </c>
      <c r="BI2491" s="94" t="str">
        <f t="shared" si="1323"/>
        <v>RTR</v>
      </c>
    </row>
    <row r="2492" spans="56:61" hidden="1" x14ac:dyDescent="0.3">
      <c r="BD2492" t="str">
        <f t="shared" si="1322"/>
        <v>RTVATHERLEIGH PARK</v>
      </c>
      <c r="BE2492" s="94" t="s">
        <v>10116</v>
      </c>
      <c r="BF2492" s="94" t="s">
        <v>10117</v>
      </c>
      <c r="BG2492" s="94" t="s">
        <v>10116</v>
      </c>
      <c r="BH2492" s="94" t="s">
        <v>10117</v>
      </c>
      <c r="BI2492" s="94" t="str">
        <f t="shared" si="1323"/>
        <v>RTV</v>
      </c>
    </row>
    <row r="2493" spans="56:61" hidden="1" x14ac:dyDescent="0.3">
      <c r="BD2493" t="str">
        <f t="shared" si="1322"/>
        <v>RTVBELONG VILLAGE</v>
      </c>
      <c r="BE2493" s="94" t="s">
        <v>4635</v>
      </c>
      <c r="BF2493" s="94" t="s">
        <v>4636</v>
      </c>
      <c r="BG2493" s="94" t="s">
        <v>4635</v>
      </c>
      <c r="BH2493" s="94" t="s">
        <v>4636</v>
      </c>
      <c r="BI2493" s="94" t="str">
        <f t="shared" si="1323"/>
        <v>RTV</v>
      </c>
    </row>
    <row r="2494" spans="56:61" hidden="1" x14ac:dyDescent="0.3">
      <c r="BD2494" t="str">
        <f t="shared" si="1322"/>
        <v>RTVBRIGHTER FUTURES</v>
      </c>
      <c r="BE2494" s="94" t="s">
        <v>4623</v>
      </c>
      <c r="BF2494" s="94" t="s">
        <v>4624</v>
      </c>
      <c r="BG2494" s="94" t="s">
        <v>4623</v>
      </c>
      <c r="BH2494" s="94" t="s">
        <v>4624</v>
      </c>
      <c r="BI2494" s="94" t="str">
        <f t="shared" si="1323"/>
        <v>RTV</v>
      </c>
    </row>
    <row r="2495" spans="56:61" hidden="1" x14ac:dyDescent="0.3">
      <c r="BD2495" t="str">
        <f t="shared" si="1322"/>
        <v>RTVCAVENDISH UNIT</v>
      </c>
      <c r="BE2495" s="94" t="s">
        <v>4614</v>
      </c>
      <c r="BF2495" s="94" t="s">
        <v>4615</v>
      </c>
      <c r="BG2495" s="94" t="s">
        <v>4614</v>
      </c>
      <c r="BH2495" s="94" t="s">
        <v>4615</v>
      </c>
      <c r="BI2495" s="94" t="str">
        <f t="shared" si="1323"/>
        <v>RTV</v>
      </c>
    </row>
    <row r="2496" spans="56:61" hidden="1" x14ac:dyDescent="0.3">
      <c r="BD2496" t="str">
        <f t="shared" si="1322"/>
        <v>RTVCAVENDISH UNIT / MHMB</v>
      </c>
      <c r="BE2496" s="94" t="s">
        <v>4639</v>
      </c>
      <c r="BF2496" s="94" t="s">
        <v>4640</v>
      </c>
      <c r="BG2496" s="94" t="s">
        <v>4639</v>
      </c>
      <c r="BH2496" s="94" t="s">
        <v>4640</v>
      </c>
      <c r="BI2496" s="94" t="str">
        <f t="shared" si="1323"/>
        <v>RTV</v>
      </c>
    </row>
    <row r="2497" spans="56:61" hidden="1" x14ac:dyDescent="0.3">
      <c r="BD2497" t="str">
        <f t="shared" si="1322"/>
        <v>RTVECT SUITE</v>
      </c>
      <c r="BE2497" s="94" t="s">
        <v>4594</v>
      </c>
      <c r="BF2497" s="94" t="s">
        <v>4595</v>
      </c>
      <c r="BG2497" s="94" t="s">
        <v>4594</v>
      </c>
      <c r="BH2497" s="94" t="s">
        <v>4595</v>
      </c>
      <c r="BI2497" s="94" t="str">
        <f t="shared" si="1323"/>
        <v>RTV</v>
      </c>
    </row>
    <row r="2498" spans="56:61" hidden="1" x14ac:dyDescent="0.3">
      <c r="BD2498" t="str">
        <f t="shared" si="1322"/>
        <v>RTVFAIRHAVEN YOUNG PEOPLES UNIT</v>
      </c>
      <c r="BE2498" s="94" t="s">
        <v>4641</v>
      </c>
      <c r="BF2498" s="94" t="s">
        <v>4642</v>
      </c>
      <c r="BG2498" s="94" t="s">
        <v>4641</v>
      </c>
      <c r="BH2498" s="94" t="s">
        <v>4642</v>
      </c>
      <c r="BI2498" s="94" t="str">
        <f t="shared" si="1323"/>
        <v>RTV</v>
      </c>
    </row>
    <row r="2499" spans="56:61" hidden="1" x14ac:dyDescent="0.3">
      <c r="BD2499" t="str">
        <f t="shared" si="1322"/>
        <v>RTVHAZELMERE UNIT</v>
      </c>
      <c r="BE2499" s="94" t="s">
        <v>4602</v>
      </c>
      <c r="BF2499" s="94" t="s">
        <v>4603</v>
      </c>
      <c r="BG2499" s="94" t="s">
        <v>4602</v>
      </c>
      <c r="BH2499" s="94" t="s">
        <v>4603</v>
      </c>
      <c r="BI2499" s="94" t="str">
        <f t="shared" si="1323"/>
        <v>RTV</v>
      </c>
    </row>
    <row r="2500" spans="56:61" hidden="1" x14ac:dyDescent="0.3">
      <c r="BD2500" t="str">
        <f t="shared" si="1322"/>
        <v>RTVHOLDENBROOK UNIT</v>
      </c>
      <c r="BE2500" s="94" t="s">
        <v>4604</v>
      </c>
      <c r="BF2500" s="94" t="s">
        <v>4605</v>
      </c>
      <c r="BG2500" s="94" t="s">
        <v>4604</v>
      </c>
      <c r="BH2500" s="94" t="s">
        <v>4605</v>
      </c>
      <c r="BI2500" s="94" t="str">
        <f t="shared" si="1323"/>
        <v>RTV</v>
      </c>
    </row>
    <row r="2501" spans="56:61" hidden="1" x14ac:dyDescent="0.3">
      <c r="BD2501" t="str">
        <f t="shared" si="1322"/>
        <v>RTVHOLLINS PARK</v>
      </c>
      <c r="BE2501" s="94" t="s">
        <v>4590</v>
      </c>
      <c r="BF2501" s="94" t="s">
        <v>4591</v>
      </c>
      <c r="BG2501" s="94" t="s">
        <v>4590</v>
      </c>
      <c r="BH2501" s="94" t="s">
        <v>4591</v>
      </c>
      <c r="BI2501" s="94" t="str">
        <f t="shared" si="1323"/>
        <v>RTV</v>
      </c>
    </row>
    <row r="2502" spans="56:61" hidden="1" x14ac:dyDescent="0.3">
      <c r="BD2502" t="str">
        <f t="shared" si="1322"/>
        <v>RTVHOLLINS PARK HOSPITAL OLDER PERSONS</v>
      </c>
      <c r="BE2502" s="94" t="s">
        <v>4592</v>
      </c>
      <c r="BF2502" s="94" t="s">
        <v>4593</v>
      </c>
      <c r="BG2502" s="94" t="s">
        <v>4592</v>
      </c>
      <c r="BH2502" s="94" t="s">
        <v>4593</v>
      </c>
      <c r="BI2502" s="94" t="str">
        <f t="shared" si="1323"/>
        <v>RTV</v>
      </c>
    </row>
    <row r="2503" spans="56:61" hidden="1" x14ac:dyDescent="0.3">
      <c r="BD2503" t="str">
        <f t="shared" si="1322"/>
        <v>RTVKIRKBY HEALTH SUITE</v>
      </c>
      <c r="BE2503" s="94" t="s">
        <v>4633</v>
      </c>
      <c r="BF2503" s="94" t="s">
        <v>4634</v>
      </c>
      <c r="BG2503" s="94" t="s">
        <v>4633</v>
      </c>
      <c r="BH2503" s="94" t="s">
        <v>4634</v>
      </c>
      <c r="BI2503" s="94" t="str">
        <f t="shared" si="1323"/>
        <v>RTV</v>
      </c>
    </row>
    <row r="2504" spans="56:61" hidden="1" x14ac:dyDescent="0.3">
      <c r="BD2504" t="str">
        <f t="shared" si="1322"/>
        <v>RTVLAKESIDE UNIT</v>
      </c>
      <c r="BE2504" s="94" t="s">
        <v>4616</v>
      </c>
      <c r="BF2504" s="94" t="s">
        <v>3528</v>
      </c>
      <c r="BG2504" s="94" t="s">
        <v>4616</v>
      </c>
      <c r="BH2504" s="94" t="s">
        <v>3528</v>
      </c>
      <c r="BI2504" s="94" t="str">
        <f t="shared" si="1323"/>
        <v>RTV</v>
      </c>
    </row>
    <row r="2505" spans="56:61" hidden="1" x14ac:dyDescent="0.3">
      <c r="BD2505" t="str">
        <f t="shared" si="1322"/>
        <v>RTVLAKESIDE UNIT / MHMB</v>
      </c>
      <c r="BE2505" s="94" t="s">
        <v>4637</v>
      </c>
      <c r="BF2505" s="94" t="s">
        <v>4638</v>
      </c>
      <c r="BG2505" s="94" t="s">
        <v>4637</v>
      </c>
      <c r="BH2505" s="94" t="s">
        <v>4638</v>
      </c>
      <c r="BI2505" s="94" t="str">
        <f t="shared" si="1323"/>
        <v>RTV</v>
      </c>
    </row>
    <row r="2506" spans="56:61" hidden="1" x14ac:dyDescent="0.3">
      <c r="BD2506" t="str">
        <f t="shared" si="1322"/>
        <v>RTVLINDAMERE UNIT</v>
      </c>
      <c r="BE2506" s="94" t="s">
        <v>4606</v>
      </c>
      <c r="BF2506" s="94" t="s">
        <v>4607</v>
      </c>
      <c r="BG2506" s="94" t="s">
        <v>4606</v>
      </c>
      <c r="BH2506" s="94" t="s">
        <v>4607</v>
      </c>
      <c r="BI2506" s="94" t="str">
        <f t="shared" si="1323"/>
        <v>RTV</v>
      </c>
    </row>
    <row r="2507" spans="56:61" hidden="1" x14ac:dyDescent="0.3">
      <c r="BD2507" t="str">
        <f t="shared" si="1322"/>
        <v>RTVLONGVIEW PCRC</v>
      </c>
      <c r="BE2507" s="94" t="s">
        <v>4643</v>
      </c>
      <c r="BF2507" s="94" t="s">
        <v>4644</v>
      </c>
      <c r="BG2507" s="94" t="s">
        <v>4643</v>
      </c>
      <c r="BH2507" s="94" t="s">
        <v>4644</v>
      </c>
      <c r="BI2507" s="94" t="str">
        <f t="shared" si="1323"/>
        <v>RTV</v>
      </c>
    </row>
    <row r="2508" spans="56:61" hidden="1" x14ac:dyDescent="0.3">
      <c r="BD2508" t="str">
        <f t="shared" si="1322"/>
        <v>RTVMANOR FARM PCRC</v>
      </c>
      <c r="BE2508" s="94" t="s">
        <v>4645</v>
      </c>
      <c r="BF2508" s="94" t="s">
        <v>4646</v>
      </c>
      <c r="BG2508" s="94" t="s">
        <v>4645</v>
      </c>
      <c r="BH2508" s="94" t="s">
        <v>4646</v>
      </c>
      <c r="BI2508" s="94" t="str">
        <f t="shared" si="1323"/>
        <v>RTV</v>
      </c>
    </row>
    <row r="2509" spans="56:61" hidden="1" x14ac:dyDescent="0.3">
      <c r="BD2509" t="str">
        <f t="shared" si="1322"/>
        <v>RTVMASEFIELD SUITE</v>
      </c>
      <c r="BE2509" s="94" t="s">
        <v>4621</v>
      </c>
      <c r="BF2509" s="94" t="s">
        <v>4622</v>
      </c>
      <c r="BG2509" s="94" t="s">
        <v>4621</v>
      </c>
      <c r="BH2509" s="94" t="s">
        <v>4622</v>
      </c>
      <c r="BI2509" s="94" t="str">
        <f t="shared" si="1323"/>
        <v>RTV</v>
      </c>
    </row>
    <row r="2510" spans="56:61" hidden="1" x14ac:dyDescent="0.3">
      <c r="BD2510" t="str">
        <f t="shared" si="1322"/>
        <v>RTVMEADOW PARK INDEPENDENT HOSPITAL</v>
      </c>
      <c r="BE2510" s="94" t="s">
        <v>4631</v>
      </c>
      <c r="BF2510" s="94" t="s">
        <v>4632</v>
      </c>
      <c r="BG2510" s="94" t="s">
        <v>4631</v>
      </c>
      <c r="BH2510" s="94" t="s">
        <v>4632</v>
      </c>
      <c r="BI2510" s="94" t="str">
        <f t="shared" si="1323"/>
        <v>RTV</v>
      </c>
    </row>
    <row r="2511" spans="56:61" hidden="1" x14ac:dyDescent="0.3">
      <c r="BD2511" t="str">
        <f t="shared" si="1322"/>
        <v>RTVNEWTON COMMUNITY HOSPITAL</v>
      </c>
      <c r="BE2511" s="94" t="s">
        <v>4596</v>
      </c>
      <c r="BF2511" s="94" t="s">
        <v>4597</v>
      </c>
      <c r="BG2511" s="94" t="s">
        <v>4596</v>
      </c>
      <c r="BH2511" s="94" t="s">
        <v>4597</v>
      </c>
      <c r="BI2511" s="94" t="str">
        <f t="shared" si="1323"/>
        <v>RTV</v>
      </c>
    </row>
    <row r="2512" spans="56:61" hidden="1" x14ac:dyDescent="0.3">
      <c r="BD2512" t="str">
        <f t="shared" si="1322"/>
        <v>RTVNORTH HUYTON PCRC</v>
      </c>
      <c r="BE2512" s="94" t="s">
        <v>4647</v>
      </c>
      <c r="BF2512" s="94" t="s">
        <v>4648</v>
      </c>
      <c r="BG2512" s="94" t="s">
        <v>4647</v>
      </c>
      <c r="BH2512" s="94" t="s">
        <v>4648</v>
      </c>
      <c r="BI2512" s="94" t="str">
        <f t="shared" si="1323"/>
        <v>RTV</v>
      </c>
    </row>
    <row r="2513" spans="56:61" hidden="1" x14ac:dyDescent="0.3">
      <c r="BD2513" t="str">
        <f t="shared" si="1322"/>
        <v>RTVORFORD JUBILEE PARK</v>
      </c>
      <c r="BE2513" s="94" t="s">
        <v>4649</v>
      </c>
      <c r="BF2513" s="94" t="s">
        <v>4650</v>
      </c>
      <c r="BG2513" s="94" t="s">
        <v>4649</v>
      </c>
      <c r="BH2513" s="94" t="s">
        <v>4650</v>
      </c>
      <c r="BI2513" s="94" t="str">
        <f t="shared" si="1323"/>
        <v>RTV</v>
      </c>
    </row>
    <row r="2514" spans="56:61" hidden="1" x14ac:dyDescent="0.3">
      <c r="BD2514" t="str">
        <f t="shared" si="1322"/>
        <v>RTVPENNINGTON UNIT</v>
      </c>
      <c r="BE2514" s="94" t="s">
        <v>4608</v>
      </c>
      <c r="BF2514" s="94" t="s">
        <v>4609</v>
      </c>
      <c r="BG2514" s="94" t="s">
        <v>4608</v>
      </c>
      <c r="BH2514" s="94" t="s">
        <v>4609</v>
      </c>
      <c r="BI2514" s="94" t="str">
        <f t="shared" si="1323"/>
        <v>RTV</v>
      </c>
    </row>
    <row r="2515" spans="56:61" hidden="1" x14ac:dyDescent="0.3">
      <c r="BD2515" t="str">
        <f t="shared" si="1322"/>
        <v>RTVREDBANK COMMUNITY HOME</v>
      </c>
      <c r="BE2515" s="94" t="s">
        <v>4625</v>
      </c>
      <c r="BF2515" s="94" t="s">
        <v>4626</v>
      </c>
      <c r="BG2515" s="94" t="s">
        <v>4625</v>
      </c>
      <c r="BH2515" s="94" t="s">
        <v>4626</v>
      </c>
      <c r="BI2515" s="94" t="str">
        <f t="shared" si="1323"/>
        <v>RTV</v>
      </c>
    </row>
    <row r="2516" spans="56:61" hidden="1" x14ac:dyDescent="0.3">
      <c r="BD2516" t="str">
        <f t="shared" si="1322"/>
        <v>RTVRIVINGTON UNIT</v>
      </c>
      <c r="BE2516" s="94" t="s">
        <v>4610</v>
      </c>
      <c r="BF2516" s="94" t="s">
        <v>4611</v>
      </c>
      <c r="BG2516" s="94" t="s">
        <v>4610</v>
      </c>
      <c r="BH2516" s="94" t="s">
        <v>4611</v>
      </c>
      <c r="BI2516" s="94" t="str">
        <f t="shared" si="1323"/>
        <v>RTV</v>
      </c>
    </row>
    <row r="2517" spans="56:61" hidden="1" x14ac:dyDescent="0.3">
      <c r="BD2517" t="str">
        <f t="shared" si="1322"/>
        <v>RTVSEPHTON UNIT</v>
      </c>
      <c r="BE2517" s="94" t="s">
        <v>4612</v>
      </c>
      <c r="BF2517" s="94" t="s">
        <v>4613</v>
      </c>
      <c r="BG2517" s="94" t="s">
        <v>4612</v>
      </c>
      <c r="BH2517" s="94" t="s">
        <v>4613</v>
      </c>
      <c r="BI2517" s="94" t="str">
        <f t="shared" si="1323"/>
        <v>RTV</v>
      </c>
    </row>
    <row r="2518" spans="56:61" hidden="1" x14ac:dyDescent="0.3">
      <c r="BD2518" t="str">
        <f t="shared" si="1322"/>
        <v>RTVST HELENS HOSPITAL</v>
      </c>
      <c r="BE2518" s="94" t="s">
        <v>4619</v>
      </c>
      <c r="BF2518" s="94" t="s">
        <v>4620</v>
      </c>
      <c r="BG2518" s="94" t="s">
        <v>4619</v>
      </c>
      <c r="BH2518" s="94" t="s">
        <v>4620</v>
      </c>
      <c r="BI2518" s="94" t="str">
        <f t="shared" si="1323"/>
        <v>RTV</v>
      </c>
    </row>
    <row r="2519" spans="56:61" hidden="1" x14ac:dyDescent="0.3">
      <c r="BD2519" t="str">
        <f t="shared" si="1322"/>
        <v>RTVSTEPHENSON SUITE - WHISTON HOSPITAL</v>
      </c>
      <c r="BE2519" s="94" t="s">
        <v>4598</v>
      </c>
      <c r="BF2519" s="94" t="s">
        <v>4599</v>
      </c>
      <c r="BG2519" s="94" t="s">
        <v>4598</v>
      </c>
      <c r="BH2519" s="94" t="s">
        <v>4599</v>
      </c>
      <c r="BI2519" s="94" t="str">
        <f t="shared" si="1323"/>
        <v>RTV</v>
      </c>
    </row>
    <row r="2520" spans="56:61" hidden="1" x14ac:dyDescent="0.3">
      <c r="BD2520" t="str">
        <f t="shared" si="1322"/>
        <v>RTVSTEWART DAY HOSPITAL</v>
      </c>
      <c r="BE2520" s="94" t="s">
        <v>4600</v>
      </c>
      <c r="BF2520" s="94" t="s">
        <v>4601</v>
      </c>
      <c r="BG2520" s="94" t="s">
        <v>4600</v>
      </c>
      <c r="BH2520" s="94" t="s">
        <v>4601</v>
      </c>
      <c r="BI2520" s="94" t="str">
        <f t="shared" si="1323"/>
        <v>RTV</v>
      </c>
    </row>
    <row r="2521" spans="56:61" hidden="1" x14ac:dyDescent="0.3">
      <c r="BD2521" t="str">
        <f t="shared" si="1322"/>
        <v>RTVTHE OLD QUAYS</v>
      </c>
      <c r="BE2521" s="94" t="s">
        <v>4627</v>
      </c>
      <c r="BF2521" s="94" t="s">
        <v>4628</v>
      </c>
      <c r="BG2521" s="94" t="s">
        <v>4627</v>
      </c>
      <c r="BH2521" s="94" t="s">
        <v>4628</v>
      </c>
      <c r="BI2521" s="94" t="str">
        <f t="shared" si="1323"/>
        <v>RTV</v>
      </c>
    </row>
    <row r="2522" spans="56:61" hidden="1" x14ac:dyDescent="0.3">
      <c r="BD2522" t="str">
        <f t="shared" si="1322"/>
        <v>RTVWEAVER LODGE INDEPENDENT HOSPITAL</v>
      </c>
      <c r="BE2522" s="94" t="s">
        <v>4629</v>
      </c>
      <c r="BF2522" s="94" t="s">
        <v>4630</v>
      </c>
      <c r="BG2522" s="94" t="s">
        <v>4629</v>
      </c>
      <c r="BH2522" s="94" t="s">
        <v>4630</v>
      </c>
      <c r="BI2522" s="94" t="str">
        <f t="shared" si="1323"/>
        <v>RTV</v>
      </c>
    </row>
    <row r="2523" spans="56:61" hidden="1" x14ac:dyDescent="0.3">
      <c r="BD2523" t="str">
        <f t="shared" si="1322"/>
        <v>RTVWHISTON HOSPITAL</v>
      </c>
      <c r="BE2523" s="94" t="s">
        <v>4617</v>
      </c>
      <c r="BF2523" s="94" t="s">
        <v>4618</v>
      </c>
      <c r="BG2523" s="94" t="s">
        <v>4617</v>
      </c>
      <c r="BH2523" s="94" t="s">
        <v>4618</v>
      </c>
      <c r="BI2523" s="94" t="str">
        <f t="shared" si="1323"/>
        <v>RTV</v>
      </c>
    </row>
    <row r="2524" spans="56:61" hidden="1" x14ac:dyDescent="0.3">
      <c r="BD2524" t="str">
        <f t="shared" si="1322"/>
        <v>RTXFURNESS GENERAL HOSPITAL</v>
      </c>
      <c r="BE2524" s="94" t="s">
        <v>390</v>
      </c>
      <c r="BF2524" s="94" t="s">
        <v>9574</v>
      </c>
      <c r="BG2524" s="94" t="s">
        <v>390</v>
      </c>
      <c r="BH2524" s="94" t="s">
        <v>9574</v>
      </c>
      <c r="BI2524" s="94" t="str">
        <f t="shared" si="1323"/>
        <v>RTX</v>
      </c>
    </row>
    <row r="2525" spans="56:61" hidden="1" x14ac:dyDescent="0.3">
      <c r="BD2525" t="str">
        <f t="shared" si="1322"/>
        <v>RTXMILLOM HOSPITAL</v>
      </c>
      <c r="BE2525" s="94" t="s">
        <v>391</v>
      </c>
      <c r="BF2525" s="94" t="s">
        <v>3682</v>
      </c>
      <c r="BG2525" s="94" t="s">
        <v>391</v>
      </c>
      <c r="BH2525" s="94" t="s">
        <v>3682</v>
      </c>
      <c r="BI2525" s="94" t="str">
        <f t="shared" si="1323"/>
        <v>RTX</v>
      </c>
    </row>
    <row r="2526" spans="56:61" hidden="1" x14ac:dyDescent="0.3">
      <c r="BD2526" t="str">
        <f t="shared" si="1322"/>
        <v>RTXQUEEN VICTORIA HOSPITAL</v>
      </c>
      <c r="BE2526" s="94" t="s">
        <v>392</v>
      </c>
      <c r="BF2526" s="94" t="s">
        <v>2792</v>
      </c>
      <c r="BG2526" s="94" t="s">
        <v>392</v>
      </c>
      <c r="BH2526" s="94" t="s">
        <v>2792</v>
      </c>
      <c r="BI2526" s="94" t="str">
        <f t="shared" si="1323"/>
        <v>RTX</v>
      </c>
    </row>
    <row r="2527" spans="56:61" hidden="1" x14ac:dyDescent="0.3">
      <c r="BD2527" t="str">
        <f t="shared" si="1322"/>
        <v>RTXROYAL LANCASTER INFIRMARY</v>
      </c>
      <c r="BE2527" s="94" t="s">
        <v>393</v>
      </c>
      <c r="BF2527" s="94" t="s">
        <v>5379</v>
      </c>
      <c r="BG2527" s="94" t="s">
        <v>393</v>
      </c>
      <c r="BH2527" s="94" t="s">
        <v>5379</v>
      </c>
      <c r="BI2527" s="94" t="str">
        <f t="shared" si="1323"/>
        <v>RTX</v>
      </c>
    </row>
    <row r="2528" spans="56:61" hidden="1" x14ac:dyDescent="0.3">
      <c r="BD2528" t="str">
        <f t="shared" si="1322"/>
        <v>RTXWESTMORLAND GENERAL HOSPITAL</v>
      </c>
      <c r="BE2528" s="94" t="s">
        <v>882</v>
      </c>
      <c r="BF2528" s="94" t="s">
        <v>3735</v>
      </c>
      <c r="BG2528" s="94" t="s">
        <v>882</v>
      </c>
      <c r="BH2528" s="94" t="s">
        <v>3735</v>
      </c>
      <c r="BI2528" s="94" t="str">
        <f t="shared" si="1323"/>
        <v>RTX</v>
      </c>
    </row>
    <row r="2529" spans="56:61" hidden="1" x14ac:dyDescent="0.3">
      <c r="BD2529" t="str">
        <f t="shared" si="1322"/>
        <v>RV3  3 BEATRICE PLACE</v>
      </c>
      <c r="BE2529" s="94" t="s">
        <v>8540</v>
      </c>
      <c r="BF2529" s="94" t="s">
        <v>8541</v>
      </c>
      <c r="BG2529" s="94" t="s">
        <v>8540</v>
      </c>
      <c r="BH2529" s="94" t="s">
        <v>8541</v>
      </c>
      <c r="BI2529" s="94" t="str">
        <f t="shared" si="1323"/>
        <v>RV3</v>
      </c>
    </row>
    <row r="2530" spans="56:61" hidden="1" x14ac:dyDescent="0.3">
      <c r="BD2530" t="str">
        <f t="shared" si="1322"/>
        <v>RV3  7A WOODFIELD ROAD</v>
      </c>
      <c r="BE2530" s="94" t="s">
        <v>8546</v>
      </c>
      <c r="BF2530" s="94" t="s">
        <v>9575</v>
      </c>
      <c r="BG2530" s="94" t="s">
        <v>8546</v>
      </c>
      <c r="BH2530" s="94" t="s">
        <v>9575</v>
      </c>
      <c r="BI2530" s="94" t="str">
        <f t="shared" si="1323"/>
        <v>RV3</v>
      </c>
    </row>
    <row r="2531" spans="56:61" hidden="1" x14ac:dyDescent="0.3">
      <c r="BD2531" t="str">
        <f t="shared" si="1322"/>
        <v>RV3  KINGSBURY CHILD &amp; FAMILY CENTRE</v>
      </c>
      <c r="BE2531" s="94" t="s">
        <v>8536</v>
      </c>
      <c r="BF2531" s="94" t="s">
        <v>8537</v>
      </c>
      <c r="BG2531" s="94" t="s">
        <v>8536</v>
      </c>
      <c r="BH2531" s="94" t="s">
        <v>8537</v>
      </c>
      <c r="BI2531" s="94" t="str">
        <f t="shared" si="1323"/>
        <v>RV3</v>
      </c>
    </row>
    <row r="2532" spans="56:61" hidden="1" x14ac:dyDescent="0.3">
      <c r="BD2532" t="str">
        <f t="shared" si="1322"/>
        <v>RV3  OAKWOOD HOUSE</v>
      </c>
      <c r="BE2532" s="94" t="s">
        <v>8976</v>
      </c>
      <c r="BF2532" s="94" t="s">
        <v>8549</v>
      </c>
      <c r="BG2532" s="94" t="s">
        <v>8976</v>
      </c>
      <c r="BH2532" s="94" t="s">
        <v>8549</v>
      </c>
      <c r="BI2532" s="94" t="str">
        <f t="shared" si="1323"/>
        <v>RV3</v>
      </c>
    </row>
    <row r="2533" spans="56:61" hidden="1" x14ac:dyDescent="0.3">
      <c r="BD2533" t="str">
        <f t="shared" si="1322"/>
        <v>RV3  PARK ROYAL CENTRE FOR MENTAL HEALTH</v>
      </c>
      <c r="BE2533" s="94" t="s">
        <v>8538</v>
      </c>
      <c r="BF2533" s="94" t="s">
        <v>8539</v>
      </c>
      <c r="BG2533" s="94" t="s">
        <v>8538</v>
      </c>
      <c r="BH2533" s="94" t="s">
        <v>8539</v>
      </c>
      <c r="BI2533" s="94" t="str">
        <f t="shared" si="1323"/>
        <v>RV3</v>
      </c>
    </row>
    <row r="2534" spans="56:61" hidden="1" x14ac:dyDescent="0.3">
      <c r="BD2534" t="str">
        <f t="shared" si="1322"/>
        <v>RV3  ROSEDALE COURT</v>
      </c>
      <c r="BE2534" s="94" t="s">
        <v>8542</v>
      </c>
      <c r="BF2534" s="94" t="s">
        <v>8543</v>
      </c>
      <c r="BG2534" s="94" t="s">
        <v>8542</v>
      </c>
      <c r="BH2534" s="94" t="s">
        <v>8543</v>
      </c>
      <c r="BI2534" s="94" t="str">
        <f t="shared" si="1323"/>
        <v>RV3</v>
      </c>
    </row>
    <row r="2535" spans="56:61" hidden="1" x14ac:dyDescent="0.3">
      <c r="BD2535" t="str">
        <f t="shared" si="1322"/>
        <v>RV3  THE BUTTERWORTH CENTRE</v>
      </c>
      <c r="BE2535" s="94" t="s">
        <v>8544</v>
      </c>
      <c r="BF2535" s="94" t="s">
        <v>8545</v>
      </c>
      <c r="BG2535" s="94" t="s">
        <v>8544</v>
      </c>
      <c r="BH2535" s="94" t="s">
        <v>8545</v>
      </c>
      <c r="BI2535" s="94" t="str">
        <f t="shared" si="1323"/>
        <v>RV3</v>
      </c>
    </row>
    <row r="2536" spans="56:61" hidden="1" x14ac:dyDescent="0.3">
      <c r="BD2536" t="str">
        <f t="shared" si="1322"/>
        <v>RV3  THE CAMPBELL CENTRE</v>
      </c>
      <c r="BE2536" s="94" t="s">
        <v>8547</v>
      </c>
      <c r="BF2536" s="94" t="s">
        <v>8548</v>
      </c>
      <c r="BG2536" s="94" t="s">
        <v>8547</v>
      </c>
      <c r="BH2536" s="94" t="s">
        <v>8548</v>
      </c>
      <c r="BI2536" s="94" t="str">
        <f t="shared" si="1323"/>
        <v>RV3</v>
      </c>
    </row>
    <row r="2537" spans="56:61" hidden="1" x14ac:dyDescent="0.3">
      <c r="BD2537" t="str">
        <f t="shared" si="1322"/>
        <v>RV3ACRC</v>
      </c>
      <c r="BE2537" s="94" t="s">
        <v>1209</v>
      </c>
      <c r="BF2537" s="94" t="s">
        <v>1210</v>
      </c>
      <c r="BG2537" s="94" t="s">
        <v>1209</v>
      </c>
      <c r="BH2537" s="94" t="s">
        <v>1210</v>
      </c>
      <c r="BI2537" s="94" t="str">
        <f t="shared" si="1323"/>
        <v>RV3</v>
      </c>
    </row>
    <row r="2538" spans="56:61" hidden="1" x14ac:dyDescent="0.3">
      <c r="BD2538" t="str">
        <f t="shared" si="1322"/>
        <v>RV3ASTI</v>
      </c>
      <c r="BE2538" s="94" t="s">
        <v>1246</v>
      </c>
      <c r="BF2538" s="94" t="s">
        <v>1247</v>
      </c>
      <c r="BG2538" s="94" t="s">
        <v>1246</v>
      </c>
      <c r="BH2538" s="94" t="s">
        <v>1247</v>
      </c>
      <c r="BI2538" s="94" t="str">
        <f t="shared" si="1323"/>
        <v>RV3</v>
      </c>
    </row>
    <row r="2539" spans="56:61" hidden="1" x14ac:dyDescent="0.3">
      <c r="BD2539" t="str">
        <f t="shared" si="1322"/>
        <v>RV3BLETCHLEY THERAPY UNIT</v>
      </c>
      <c r="BE2539" s="94" t="s">
        <v>1244</v>
      </c>
      <c r="BF2539" s="94" t="s">
        <v>1245</v>
      </c>
      <c r="BG2539" s="94" t="s">
        <v>1244</v>
      </c>
      <c r="BH2539" s="94" t="s">
        <v>1245</v>
      </c>
      <c r="BI2539" s="94" t="str">
        <f t="shared" si="1323"/>
        <v>RV3</v>
      </c>
    </row>
    <row r="2540" spans="56:61" hidden="1" x14ac:dyDescent="0.3">
      <c r="BD2540" t="str">
        <f t="shared" si="1322"/>
        <v>RV3CHELSEA &amp; WESTMINSTER HOSPITAL</v>
      </c>
      <c r="BE2540" s="94" t="s">
        <v>1193</v>
      </c>
      <c r="BF2540" s="94" t="s">
        <v>1194</v>
      </c>
      <c r="BG2540" s="94" t="s">
        <v>1193</v>
      </c>
      <c r="BH2540" s="94" t="s">
        <v>1194</v>
      </c>
      <c r="BI2540" s="94" t="str">
        <f t="shared" si="1323"/>
        <v>RV3</v>
      </c>
    </row>
    <row r="2541" spans="56:61" hidden="1" x14ac:dyDescent="0.3">
      <c r="BD2541" t="str">
        <f t="shared" si="1322"/>
        <v>RV3CHILD &amp; ADOLESCENT PSYCHIATRY</v>
      </c>
      <c r="BE2541" s="94" t="s">
        <v>1263</v>
      </c>
      <c r="BF2541" s="94" t="s">
        <v>1264</v>
      </c>
      <c r="BG2541" s="94" t="s">
        <v>1263</v>
      </c>
      <c r="BH2541" s="94" t="s">
        <v>1264</v>
      </c>
      <c r="BI2541" s="94" t="str">
        <f t="shared" si="1323"/>
        <v>RV3</v>
      </c>
    </row>
    <row r="2542" spans="56:61" hidden="1" x14ac:dyDescent="0.3">
      <c r="BD2542" t="str">
        <f t="shared" si="1322"/>
        <v>RV3CRAVEN PARK</v>
      </c>
      <c r="BE2542" s="94" t="s">
        <v>1203</v>
      </c>
      <c r="BF2542" s="94" t="s">
        <v>1204</v>
      </c>
      <c r="BG2542" s="94" t="s">
        <v>1203</v>
      </c>
      <c r="BH2542" s="94" t="s">
        <v>1204</v>
      </c>
      <c r="BI2542" s="94" t="str">
        <f t="shared" si="1323"/>
        <v>RV3</v>
      </c>
    </row>
    <row r="2543" spans="56:61" hidden="1" x14ac:dyDescent="0.3">
      <c r="BD2543" t="str">
        <f t="shared" si="1322"/>
        <v>RV3EAST RECOVERY</v>
      </c>
      <c r="BE2543" s="94" t="s">
        <v>1242</v>
      </c>
      <c r="BF2543" s="94" t="s">
        <v>1243</v>
      </c>
      <c r="BG2543" s="94" t="s">
        <v>1242</v>
      </c>
      <c r="BH2543" s="94" t="s">
        <v>1243</v>
      </c>
      <c r="BI2543" s="94" t="str">
        <f t="shared" si="1323"/>
        <v>RV3</v>
      </c>
    </row>
    <row r="2544" spans="56:61" hidden="1" x14ac:dyDescent="0.3">
      <c r="BD2544" t="str">
        <f t="shared" si="1322"/>
        <v>RV3EAST RECOVERY</v>
      </c>
      <c r="BE2544" s="94" t="s">
        <v>1248</v>
      </c>
      <c r="BF2544" s="94" t="s">
        <v>1243</v>
      </c>
      <c r="BG2544" s="94" t="s">
        <v>1248</v>
      </c>
      <c r="BH2544" s="94" t="s">
        <v>1243</v>
      </c>
      <c r="BI2544" s="94" t="str">
        <f t="shared" si="1323"/>
        <v>RV3</v>
      </c>
    </row>
    <row r="2545" spans="56:61" hidden="1" x14ac:dyDescent="0.3">
      <c r="BD2545" t="str">
        <f t="shared" si="1322"/>
        <v>RV3ENFIELD COMMUNITY LD</v>
      </c>
      <c r="BE2545" s="94" t="s">
        <v>1225</v>
      </c>
      <c r="BF2545" s="94" t="s">
        <v>1226</v>
      </c>
      <c r="BG2545" s="94" t="s">
        <v>1225</v>
      </c>
      <c r="BH2545" s="94" t="s">
        <v>1226</v>
      </c>
      <c r="BI2545" s="94" t="str">
        <f t="shared" si="1323"/>
        <v>RV3</v>
      </c>
    </row>
    <row r="2546" spans="56:61" hidden="1" x14ac:dyDescent="0.3">
      <c r="BD2546" t="str">
        <f t="shared" si="1322"/>
        <v>RV3FAIRLIGHT AVENUE COMMUNITY REHABILITATION UNIT</v>
      </c>
      <c r="BE2546" s="94" t="s">
        <v>1189</v>
      </c>
      <c r="BF2546" s="94" t="s">
        <v>1190</v>
      </c>
      <c r="BG2546" s="94" t="s">
        <v>1189</v>
      </c>
      <c r="BH2546" s="94" t="s">
        <v>1190</v>
      </c>
      <c r="BI2546" s="94" t="str">
        <f t="shared" si="1323"/>
        <v>RV3</v>
      </c>
    </row>
    <row r="2547" spans="56:61" hidden="1" x14ac:dyDescent="0.3">
      <c r="BD2547" t="str">
        <f t="shared" si="1322"/>
        <v>RV3GREENVIEW</v>
      </c>
      <c r="BE2547" s="94" t="s">
        <v>1221</v>
      </c>
      <c r="BF2547" s="94" t="s">
        <v>1222</v>
      </c>
      <c r="BG2547" s="94" t="s">
        <v>1221</v>
      </c>
      <c r="BH2547" s="94" t="s">
        <v>1222</v>
      </c>
      <c r="BI2547" s="94" t="str">
        <f t="shared" si="1323"/>
        <v>RV3</v>
      </c>
    </row>
    <row r="2548" spans="56:61" hidden="1" x14ac:dyDescent="0.3">
      <c r="BD2548" t="str">
        <f t="shared" si="1322"/>
        <v>RV3HILLINGDON HOSPITAL</v>
      </c>
      <c r="BE2548" s="94" t="s">
        <v>1211</v>
      </c>
      <c r="BF2548" s="94" t="s">
        <v>1212</v>
      </c>
      <c r="BG2548" s="94" t="s">
        <v>1211</v>
      </c>
      <c r="BH2548" s="94" t="s">
        <v>1212</v>
      </c>
      <c r="BI2548" s="94" t="str">
        <f t="shared" si="1323"/>
        <v>RV3</v>
      </c>
    </row>
    <row r="2549" spans="56:61" hidden="1" x14ac:dyDescent="0.3">
      <c r="BD2549" t="str">
        <f t="shared" si="1322"/>
        <v>RV3HORTON HAVEN</v>
      </c>
      <c r="BE2549" s="94" t="s">
        <v>1199</v>
      </c>
      <c r="BF2549" s="94" t="s">
        <v>1200</v>
      </c>
      <c r="BG2549" s="94" t="s">
        <v>1199</v>
      </c>
      <c r="BH2549" s="94" t="s">
        <v>1200</v>
      </c>
      <c r="BI2549" s="94" t="str">
        <f t="shared" si="1323"/>
        <v>RV3</v>
      </c>
    </row>
    <row r="2550" spans="56:61" hidden="1" x14ac:dyDescent="0.3">
      <c r="BD2550" t="str">
        <f t="shared" si="1322"/>
        <v>RV3INTERMEDIATE CARE</v>
      </c>
      <c r="BE2550" s="94" t="s">
        <v>1251</v>
      </c>
      <c r="BF2550" s="94" t="s">
        <v>1252</v>
      </c>
      <c r="BG2550" s="94" t="s">
        <v>1251</v>
      </c>
      <c r="BH2550" s="94" t="s">
        <v>1252</v>
      </c>
      <c r="BI2550" s="94" t="str">
        <f t="shared" si="1323"/>
        <v>RV3</v>
      </c>
    </row>
    <row r="2551" spans="56:61" hidden="1" x14ac:dyDescent="0.3">
      <c r="BD2551" t="str">
        <f t="shared" si="1322"/>
        <v>RV3ISMS WINCHESTER</v>
      </c>
      <c r="BE2551" s="94" t="s">
        <v>1238</v>
      </c>
      <c r="BF2551" s="94" t="s">
        <v>1239</v>
      </c>
      <c r="BG2551" s="94" t="s">
        <v>1238</v>
      </c>
      <c r="BH2551" s="94" t="s">
        <v>1239</v>
      </c>
      <c r="BI2551" s="94" t="str">
        <f t="shared" si="1323"/>
        <v>RV3</v>
      </c>
    </row>
    <row r="2552" spans="56:61" hidden="1" x14ac:dyDescent="0.3">
      <c r="BD2552" t="str">
        <f t="shared" si="1322"/>
        <v>RV3K &amp; C COMMUNITY LD</v>
      </c>
      <c r="BE2552" s="94" t="s">
        <v>1223</v>
      </c>
      <c r="BF2552" s="94" t="s">
        <v>1224</v>
      </c>
      <c r="BG2552" s="94" t="s">
        <v>1223</v>
      </c>
      <c r="BH2552" s="94" t="s">
        <v>1224</v>
      </c>
      <c r="BI2552" s="94" t="str">
        <f t="shared" si="1323"/>
        <v>RV3</v>
      </c>
    </row>
    <row r="2553" spans="56:61" hidden="1" x14ac:dyDescent="0.3">
      <c r="BD2553" t="str">
        <f t="shared" si="1322"/>
        <v>RV3KCW COMMUNITY REHAB</v>
      </c>
      <c r="BE2553" s="94" t="s">
        <v>1253</v>
      </c>
      <c r="BF2553" s="94" t="s">
        <v>1254</v>
      </c>
      <c r="BG2553" s="94" t="s">
        <v>1253</v>
      </c>
      <c r="BH2553" s="94" t="s">
        <v>1254</v>
      </c>
      <c r="BI2553" s="94" t="str">
        <f t="shared" si="1323"/>
        <v>RV3</v>
      </c>
    </row>
    <row r="2554" spans="56:61" hidden="1" x14ac:dyDescent="0.3">
      <c r="BD2554" t="str">
        <f t="shared" ref="BD2554:BD2617" si="1324">CONCATENATE(LEFT(BE2554, 3),BF2554)</f>
        <v>RV3KINGSTON DAY NURSERY</v>
      </c>
      <c r="BE2554" s="94" t="s">
        <v>1259</v>
      </c>
      <c r="BF2554" s="94" t="s">
        <v>1260</v>
      </c>
      <c r="BG2554" s="94" t="s">
        <v>1259</v>
      </c>
      <c r="BH2554" s="94" t="s">
        <v>1260</v>
      </c>
      <c r="BI2554" s="94" t="str">
        <f t="shared" ref="BI2554:BI2617" si="1325">LEFT(BG2554,3)</f>
        <v>RV3</v>
      </c>
    </row>
    <row r="2555" spans="56:61" hidden="1" x14ac:dyDescent="0.3">
      <c r="BD2555" t="str">
        <f t="shared" si="1324"/>
        <v>RV3KNOWLES NURSERY</v>
      </c>
      <c r="BE2555" s="94" t="s">
        <v>1265</v>
      </c>
      <c r="BF2555" s="94" t="s">
        <v>1266</v>
      </c>
      <c r="BG2555" s="94" t="s">
        <v>1265</v>
      </c>
      <c r="BH2555" s="94" t="s">
        <v>1266</v>
      </c>
      <c r="BI2555" s="94" t="str">
        <f t="shared" si="1325"/>
        <v>RV3</v>
      </c>
    </row>
    <row r="2556" spans="56:61" hidden="1" x14ac:dyDescent="0.3">
      <c r="BD2556" t="str">
        <f t="shared" si="1324"/>
        <v>RV3LINDEN</v>
      </c>
      <c r="BE2556" s="94" t="s">
        <v>1271</v>
      </c>
      <c r="BF2556" s="94" t="s">
        <v>1272</v>
      </c>
      <c r="BG2556" s="94" t="s">
        <v>1271</v>
      </c>
      <c r="BH2556" s="94" t="s">
        <v>1272</v>
      </c>
      <c r="BI2556" s="94" t="str">
        <f t="shared" si="1325"/>
        <v>RV3</v>
      </c>
    </row>
    <row r="2557" spans="56:61" hidden="1" x14ac:dyDescent="0.3">
      <c r="BD2557" t="str">
        <f t="shared" si="1324"/>
        <v>RV3MAX GLATT UNIT</v>
      </c>
      <c r="BE2557" s="94" t="s">
        <v>1229</v>
      </c>
      <c r="BF2557" s="94" t="s">
        <v>1230</v>
      </c>
      <c r="BG2557" s="94" t="s">
        <v>1229</v>
      </c>
      <c r="BH2557" s="94" t="s">
        <v>1230</v>
      </c>
      <c r="BI2557" s="94" t="str">
        <f t="shared" si="1325"/>
        <v>RV3</v>
      </c>
    </row>
    <row r="2558" spans="56:61" hidden="1" x14ac:dyDescent="0.3">
      <c r="BD2558" t="str">
        <f t="shared" si="1324"/>
        <v>RV3MORTIMER MARKET DDU</v>
      </c>
      <c r="BE2558" s="94" t="s">
        <v>1231</v>
      </c>
      <c r="BF2558" s="94" t="s">
        <v>1232</v>
      </c>
      <c r="BG2558" s="94" t="s">
        <v>1231</v>
      </c>
      <c r="BH2558" s="94" t="s">
        <v>1232</v>
      </c>
      <c r="BI2558" s="94" t="str">
        <f t="shared" si="1325"/>
        <v>RV3</v>
      </c>
    </row>
    <row r="2559" spans="56:61" hidden="1" x14ac:dyDescent="0.3">
      <c r="BD2559" t="str">
        <f t="shared" si="1324"/>
        <v>RV3MOUNT VERNON PCCS</v>
      </c>
      <c r="BE2559" s="94" t="s">
        <v>1213</v>
      </c>
      <c r="BF2559" s="94" t="s">
        <v>1214</v>
      </c>
      <c r="BG2559" s="94" t="s">
        <v>1213</v>
      </c>
      <c r="BH2559" s="94" t="s">
        <v>1214</v>
      </c>
      <c r="BI2559" s="94" t="str">
        <f t="shared" si="1325"/>
        <v>RV3</v>
      </c>
    </row>
    <row r="2560" spans="56:61" hidden="1" x14ac:dyDescent="0.3">
      <c r="BD2560" t="str">
        <f t="shared" si="1324"/>
        <v>RV3NORTHWICK PARK HOSPITAL</v>
      </c>
      <c r="BE2560" s="94" t="s">
        <v>1205</v>
      </c>
      <c r="BF2560" s="94" t="s">
        <v>1206</v>
      </c>
      <c r="BG2560" s="94" t="s">
        <v>1205</v>
      </c>
      <c r="BH2560" s="94" t="s">
        <v>1206</v>
      </c>
      <c r="BI2560" s="94" t="str">
        <f t="shared" si="1325"/>
        <v>RV3</v>
      </c>
    </row>
    <row r="2561" spans="56:61" hidden="1" x14ac:dyDescent="0.3">
      <c r="BD2561" t="str">
        <f t="shared" si="1324"/>
        <v>RV3NORTHWOOD &amp; PINNER COMMUNITY HOSPITAL</v>
      </c>
      <c r="BE2561" s="94" t="s">
        <v>1234</v>
      </c>
      <c r="BF2561" s="94" t="s">
        <v>1235</v>
      </c>
      <c r="BG2561" s="94" t="s">
        <v>1234</v>
      </c>
      <c r="BH2561" s="94" t="s">
        <v>1235</v>
      </c>
      <c r="BI2561" s="94" t="str">
        <f t="shared" si="1325"/>
        <v>RV3</v>
      </c>
    </row>
    <row r="2562" spans="56:61" hidden="1" x14ac:dyDescent="0.3">
      <c r="BD2562" t="str">
        <f t="shared" si="1324"/>
        <v>RV3NORTHWOOD &amp; PINNER COMMUNITY UNIT</v>
      </c>
      <c r="BE2562" s="94" t="s">
        <v>1217</v>
      </c>
      <c r="BF2562" s="94" t="s">
        <v>1218</v>
      </c>
      <c r="BG2562" s="94" t="s">
        <v>1217</v>
      </c>
      <c r="BH2562" s="94" t="s">
        <v>1218</v>
      </c>
      <c r="BI2562" s="94" t="str">
        <f t="shared" si="1325"/>
        <v>RV3</v>
      </c>
    </row>
    <row r="2563" spans="56:61" hidden="1" x14ac:dyDescent="0.3">
      <c r="BD2563" t="str">
        <f t="shared" si="1324"/>
        <v>RV3NORTHWOOD &amp; PINNER COMMUNITY UNIT</v>
      </c>
      <c r="BE2563" s="94" t="s">
        <v>1233</v>
      </c>
      <c r="BF2563" s="94" t="s">
        <v>1218</v>
      </c>
      <c r="BG2563" s="94" t="s">
        <v>1233</v>
      </c>
      <c r="BH2563" s="94" t="s">
        <v>1218</v>
      </c>
      <c r="BI2563" s="94" t="str">
        <f t="shared" si="1325"/>
        <v>RV3</v>
      </c>
    </row>
    <row r="2564" spans="56:61" hidden="1" x14ac:dyDescent="0.3">
      <c r="BD2564" t="str">
        <f t="shared" si="1324"/>
        <v>RV3OLDER PERSONS MH</v>
      </c>
      <c r="BE2564" s="94" t="s">
        <v>1249</v>
      </c>
      <c r="BF2564" s="94" t="s">
        <v>1250</v>
      </c>
      <c r="BG2564" s="94" t="s">
        <v>1249</v>
      </c>
      <c r="BH2564" s="94" t="s">
        <v>1250</v>
      </c>
      <c r="BI2564" s="94" t="str">
        <f t="shared" si="1325"/>
        <v>RV3</v>
      </c>
    </row>
    <row r="2565" spans="56:61" hidden="1" x14ac:dyDescent="0.3">
      <c r="BD2565" t="str">
        <f t="shared" si="1324"/>
        <v>RV3PADDINGTON GREEN</v>
      </c>
      <c r="BE2565" s="94" t="s">
        <v>1195</v>
      </c>
      <c r="BF2565" s="94" t="s">
        <v>1196</v>
      </c>
      <c r="BG2565" s="94" t="s">
        <v>1195</v>
      </c>
      <c r="BH2565" s="94" t="s">
        <v>1196</v>
      </c>
      <c r="BI2565" s="94" t="str">
        <f t="shared" si="1325"/>
        <v>RV3</v>
      </c>
    </row>
    <row r="2566" spans="56:61" hidden="1" x14ac:dyDescent="0.3">
      <c r="BD2566" t="str">
        <f t="shared" si="1324"/>
        <v>RV3PLAYZONE</v>
      </c>
      <c r="BE2566" s="94" t="s">
        <v>1261</v>
      </c>
      <c r="BF2566" s="94" t="s">
        <v>1262</v>
      </c>
      <c r="BG2566" s="94" t="s">
        <v>1261</v>
      </c>
      <c r="BH2566" s="94" t="s">
        <v>1262</v>
      </c>
      <c r="BI2566" s="94" t="str">
        <f t="shared" si="1325"/>
        <v>RV3</v>
      </c>
    </row>
    <row r="2567" spans="56:61" hidden="1" x14ac:dyDescent="0.3">
      <c r="BD2567" t="str">
        <f t="shared" si="1324"/>
        <v>RV3ROXBOURNE HOSPITAL</v>
      </c>
      <c r="BE2567" s="94" t="s">
        <v>1201</v>
      </c>
      <c r="BF2567" s="94" t="s">
        <v>1202</v>
      </c>
      <c r="BG2567" s="94" t="s">
        <v>1201</v>
      </c>
      <c r="BH2567" s="94" t="s">
        <v>1202</v>
      </c>
      <c r="BI2567" s="94" t="str">
        <f t="shared" si="1325"/>
        <v>RV3</v>
      </c>
    </row>
    <row r="2568" spans="56:61" hidden="1" x14ac:dyDescent="0.3">
      <c r="BD2568" t="str">
        <f t="shared" si="1324"/>
        <v>RV3SOUTH KENSINGTON &amp; CHELSEA MENTAL HEALTH CENTRE</v>
      </c>
      <c r="BE2568" s="101" t="s">
        <v>9849</v>
      </c>
      <c r="BF2568" s="101" t="s">
        <v>9850</v>
      </c>
      <c r="BG2568" s="101" t="s">
        <v>9849</v>
      </c>
      <c r="BH2568" s="101" t="s">
        <v>9850</v>
      </c>
      <c r="BI2568" s="94" t="str">
        <f t="shared" si="1325"/>
        <v>RV3</v>
      </c>
    </row>
    <row r="2569" spans="56:61" hidden="1" x14ac:dyDescent="0.3">
      <c r="BD2569" t="str">
        <f t="shared" si="1324"/>
        <v>RV3SOUTH RECOVERY WESTMINSTER</v>
      </c>
      <c r="BE2569" s="94" t="s">
        <v>1236</v>
      </c>
      <c r="BF2569" s="94" t="s">
        <v>1237</v>
      </c>
      <c r="BG2569" s="94" t="s">
        <v>1236</v>
      </c>
      <c r="BH2569" s="94" t="s">
        <v>1237</v>
      </c>
      <c r="BI2569" s="94" t="str">
        <f t="shared" si="1325"/>
        <v>RV3</v>
      </c>
    </row>
    <row r="2570" spans="56:61" hidden="1" x14ac:dyDescent="0.3">
      <c r="BD2570" t="str">
        <f t="shared" si="1324"/>
        <v>RV3SOUTHALL CMHRC</v>
      </c>
      <c r="BE2570" s="94" t="s">
        <v>1207</v>
      </c>
      <c r="BF2570" s="94" t="s">
        <v>1208</v>
      </c>
      <c r="BG2570" s="94" t="s">
        <v>1207</v>
      </c>
      <c r="BH2570" s="94" t="s">
        <v>1208</v>
      </c>
      <c r="BI2570" s="94" t="str">
        <f t="shared" si="1325"/>
        <v>RV3</v>
      </c>
    </row>
    <row r="2571" spans="56:61" hidden="1" x14ac:dyDescent="0.3">
      <c r="BD2571" t="str">
        <f t="shared" si="1324"/>
        <v>RV3ST CHARLES HOSPITAL</v>
      </c>
      <c r="BE2571" s="94" t="s">
        <v>1191</v>
      </c>
      <c r="BF2571" s="94" t="s">
        <v>1192</v>
      </c>
      <c r="BG2571" s="94" t="s">
        <v>1191</v>
      </c>
      <c r="BH2571" s="94" t="s">
        <v>1192</v>
      </c>
      <c r="BI2571" s="94" t="str">
        <f t="shared" si="1325"/>
        <v>RV3</v>
      </c>
    </row>
    <row r="2572" spans="56:61" hidden="1" x14ac:dyDescent="0.3">
      <c r="BD2572" t="str">
        <f t="shared" si="1324"/>
        <v>RV3ST MARY'S HOSPITAL</v>
      </c>
      <c r="BE2572" s="94" t="s">
        <v>1215</v>
      </c>
      <c r="BF2572" s="94" t="s">
        <v>1216</v>
      </c>
      <c r="BG2572" s="94" t="s">
        <v>1215</v>
      </c>
      <c r="BH2572" s="94" t="s">
        <v>1216</v>
      </c>
      <c r="BI2572" s="94" t="str">
        <f t="shared" si="1325"/>
        <v>RV3</v>
      </c>
    </row>
    <row r="2573" spans="56:61" hidden="1" x14ac:dyDescent="0.3">
      <c r="BD2573" t="str">
        <f t="shared" si="1324"/>
        <v>RV3ST PANCRAS HOSPITAL</v>
      </c>
      <c r="BE2573" s="94" t="s">
        <v>1219</v>
      </c>
      <c r="BF2573" s="94" t="s">
        <v>1220</v>
      </c>
      <c r="BG2573" s="94" t="s">
        <v>1219</v>
      </c>
      <c r="BH2573" s="94" t="s">
        <v>1220</v>
      </c>
      <c r="BI2573" s="94" t="str">
        <f t="shared" si="1325"/>
        <v>RV3</v>
      </c>
    </row>
    <row r="2574" spans="56:61" hidden="1" x14ac:dyDescent="0.3">
      <c r="BD2574" t="str">
        <f t="shared" si="1324"/>
        <v>RV3THE GORDON HOSPITAL</v>
      </c>
      <c r="BE2574" s="94" t="s">
        <v>1197</v>
      </c>
      <c r="BF2574" s="94" t="s">
        <v>1198</v>
      </c>
      <c r="BG2574" s="94" t="s">
        <v>1197</v>
      </c>
      <c r="BH2574" s="94" t="s">
        <v>1198</v>
      </c>
      <c r="BI2574" s="94" t="str">
        <f t="shared" si="1325"/>
        <v>RV3</v>
      </c>
    </row>
    <row r="2575" spans="56:61" hidden="1" x14ac:dyDescent="0.3">
      <c r="BD2575" t="str">
        <f t="shared" si="1324"/>
        <v>RV3TICKFORD MEADOW</v>
      </c>
      <c r="BE2575" s="94" t="s">
        <v>1267</v>
      </c>
      <c r="BF2575" s="94" t="s">
        <v>1268</v>
      </c>
      <c r="BG2575" s="94" t="s">
        <v>1267</v>
      </c>
      <c r="BH2575" s="94" t="s">
        <v>1268</v>
      </c>
      <c r="BI2575" s="94" t="str">
        <f t="shared" si="1325"/>
        <v>RV3</v>
      </c>
    </row>
    <row r="2576" spans="56:61" hidden="1" x14ac:dyDescent="0.3">
      <c r="BD2576" t="str">
        <f t="shared" si="1324"/>
        <v>RV3TOPAS</v>
      </c>
      <c r="BE2576" s="94" t="s">
        <v>1255</v>
      </c>
      <c r="BF2576" s="94" t="s">
        <v>1256</v>
      </c>
      <c r="BG2576" s="94" t="s">
        <v>1255</v>
      </c>
      <c r="BH2576" s="94" t="s">
        <v>1256</v>
      </c>
      <c r="BI2576" s="94" t="str">
        <f t="shared" si="1325"/>
        <v>RV3</v>
      </c>
    </row>
    <row r="2577" spans="56:61" hidden="1" x14ac:dyDescent="0.3">
      <c r="BD2577" t="str">
        <f t="shared" si="1324"/>
        <v>RV3UNIVERSITY COLLEGE LONDON HOSPITAL</v>
      </c>
      <c r="BE2577" s="94" t="s">
        <v>1227</v>
      </c>
      <c r="BF2577" s="94" t="s">
        <v>1228</v>
      </c>
      <c r="BG2577" s="94" t="s">
        <v>1227</v>
      </c>
      <c r="BH2577" s="94" t="s">
        <v>1228</v>
      </c>
      <c r="BI2577" s="94" t="str">
        <f t="shared" si="1325"/>
        <v>RV3</v>
      </c>
    </row>
    <row r="2578" spans="56:61" hidden="1" x14ac:dyDescent="0.3">
      <c r="BD2578" t="str">
        <f t="shared" si="1324"/>
        <v>RV3WEST RECOVERY</v>
      </c>
      <c r="BE2578" s="94" t="s">
        <v>1240</v>
      </c>
      <c r="BF2578" s="94" t="s">
        <v>1241</v>
      </c>
      <c r="BG2578" s="94" t="s">
        <v>1240</v>
      </c>
      <c r="BH2578" s="94" t="s">
        <v>1241</v>
      </c>
      <c r="BI2578" s="94" t="str">
        <f t="shared" si="1325"/>
        <v>RV3</v>
      </c>
    </row>
    <row r="2579" spans="56:61" hidden="1" x14ac:dyDescent="0.3">
      <c r="BD2579" t="str">
        <f t="shared" si="1324"/>
        <v>RV3WINDSOR INTERMEDIATE CARE UNIT (WICU)</v>
      </c>
      <c r="BE2579" s="94" t="s">
        <v>1257</v>
      </c>
      <c r="BF2579" s="94" t="s">
        <v>1258</v>
      </c>
      <c r="BG2579" s="94" t="s">
        <v>1257</v>
      </c>
      <c r="BH2579" s="94" t="s">
        <v>1258</v>
      </c>
      <c r="BI2579" s="94" t="str">
        <f t="shared" si="1325"/>
        <v>RV3</v>
      </c>
    </row>
    <row r="2580" spans="56:61" hidden="1" x14ac:dyDescent="0.3">
      <c r="BD2580" t="str">
        <f t="shared" si="1324"/>
        <v>RV3WOODHILL HEALTHCARE</v>
      </c>
      <c r="BE2580" s="94" t="s">
        <v>1269</v>
      </c>
      <c r="BF2580" s="94" t="s">
        <v>1270</v>
      </c>
      <c r="BG2580" s="94" t="s">
        <v>1269</v>
      </c>
      <c r="BH2580" s="94" t="s">
        <v>1270</v>
      </c>
      <c r="BI2580" s="94" t="str">
        <f t="shared" si="1325"/>
        <v>RV3</v>
      </c>
    </row>
    <row r="2581" spans="56:61" hidden="1" x14ac:dyDescent="0.3">
      <c r="BD2581" t="str">
        <f t="shared" si="1324"/>
        <v>RV5ADDISON WARD</v>
      </c>
      <c r="BE2581" s="94" t="s">
        <v>9999</v>
      </c>
      <c r="BF2581" s="94" t="s">
        <v>10000</v>
      </c>
      <c r="BG2581" s="94" t="s">
        <v>9999</v>
      </c>
      <c r="BH2581" s="94" t="s">
        <v>10000</v>
      </c>
      <c r="BI2581" s="94" t="str">
        <f t="shared" si="1325"/>
        <v>RV5</v>
      </c>
    </row>
    <row r="2582" spans="56:61" hidden="1" x14ac:dyDescent="0.3">
      <c r="BD2582" t="str">
        <f t="shared" si="1324"/>
        <v>RV5ASSESSMENT LIAISON AND OUTREACH TEAM</v>
      </c>
      <c r="BE2582" t="s">
        <v>9934</v>
      </c>
      <c r="BF2582" t="s">
        <v>9935</v>
      </c>
      <c r="BG2582" t="s">
        <v>9934</v>
      </c>
      <c r="BH2582" t="s">
        <v>9935</v>
      </c>
      <c r="BI2582" s="94" t="str">
        <f t="shared" si="1325"/>
        <v>RV5</v>
      </c>
    </row>
    <row r="2583" spans="56:61" hidden="1" x14ac:dyDescent="0.3">
      <c r="BD2583" t="str">
        <f t="shared" si="1324"/>
        <v>RV5BELMONT HILL</v>
      </c>
      <c r="BE2583" s="94" t="s">
        <v>1498</v>
      </c>
      <c r="BF2583" s="94" t="s">
        <v>1499</v>
      </c>
      <c r="BG2583" s="94" t="s">
        <v>1498</v>
      </c>
      <c r="BH2583" s="94" t="s">
        <v>1499</v>
      </c>
      <c r="BI2583" s="94" t="str">
        <f t="shared" si="1325"/>
        <v>RV5</v>
      </c>
    </row>
    <row r="2584" spans="56:61" hidden="1" x14ac:dyDescent="0.3">
      <c r="BD2584" t="str">
        <f t="shared" si="1324"/>
        <v>RV5BETHLEM ROYAL HOSPITAL</v>
      </c>
      <c r="BE2584" s="94" t="s">
        <v>1435</v>
      </c>
      <c r="BF2584" s="94" t="s">
        <v>1436</v>
      </c>
      <c r="BG2584" s="94" t="s">
        <v>1435</v>
      </c>
      <c r="BH2584" s="94" t="s">
        <v>1436</v>
      </c>
      <c r="BI2584" s="94" t="str">
        <f t="shared" si="1325"/>
        <v>RV5</v>
      </c>
    </row>
    <row r="2585" spans="56:61" hidden="1" x14ac:dyDescent="0.3">
      <c r="BD2585" t="str">
        <f t="shared" si="1324"/>
        <v>RV5BETHLEM ROYAL HOSPITAL</v>
      </c>
      <c r="BE2585" s="94" t="s">
        <v>1481</v>
      </c>
      <c r="BF2585" s="94" t="s">
        <v>1436</v>
      </c>
      <c r="BG2585" s="94" t="s">
        <v>1481</v>
      </c>
      <c r="BH2585" s="94" t="s">
        <v>1436</v>
      </c>
      <c r="BI2585" s="94" t="str">
        <f t="shared" si="1325"/>
        <v>RV5</v>
      </c>
    </row>
    <row r="2586" spans="56:61" hidden="1" x14ac:dyDescent="0.3">
      <c r="BD2586" t="str">
        <f t="shared" si="1324"/>
        <v>RV5CANE HILL UNIT</v>
      </c>
      <c r="BE2586" s="94" t="s">
        <v>1453</v>
      </c>
      <c r="BF2586" s="94" t="s">
        <v>1454</v>
      </c>
      <c r="BG2586" s="94" t="s">
        <v>1453</v>
      </c>
      <c r="BH2586" s="94" t="s">
        <v>1454</v>
      </c>
      <c r="BI2586" s="94" t="str">
        <f t="shared" si="1325"/>
        <v>RV5</v>
      </c>
    </row>
    <row r="2587" spans="56:61" hidden="1" x14ac:dyDescent="0.3">
      <c r="BD2587" t="str">
        <f t="shared" si="1324"/>
        <v>RV5CASCAID</v>
      </c>
      <c r="BE2587" s="94" t="s">
        <v>1492</v>
      </c>
      <c r="BF2587" s="94" t="s">
        <v>1493</v>
      </c>
      <c r="BG2587" s="94" t="s">
        <v>1492</v>
      </c>
      <c r="BH2587" s="94" t="s">
        <v>1493</v>
      </c>
      <c r="BI2587" s="94" t="str">
        <f t="shared" si="1325"/>
        <v>RV5</v>
      </c>
    </row>
    <row r="2588" spans="56:61" hidden="1" x14ac:dyDescent="0.3">
      <c r="BD2588" t="str">
        <f t="shared" si="1324"/>
        <v>RV5CASCAID (SOUTHWARK)</v>
      </c>
      <c r="BE2588" s="94" t="s">
        <v>1449</v>
      </c>
      <c r="BF2588" s="94" t="s">
        <v>1450</v>
      </c>
      <c r="BG2588" s="94" t="s">
        <v>1449</v>
      </c>
      <c r="BH2588" s="94" t="s">
        <v>1450</v>
      </c>
      <c r="BI2588" s="94" t="str">
        <f t="shared" si="1325"/>
        <v>RV5</v>
      </c>
    </row>
    <row r="2589" spans="56:61" hidden="1" x14ac:dyDescent="0.3">
      <c r="BD2589" t="str">
        <f t="shared" si="1324"/>
        <v>RV5CLAPHAM PARK TIME BANK</v>
      </c>
      <c r="BE2589" s="94" t="s">
        <v>1457</v>
      </c>
      <c r="BF2589" s="94" t="s">
        <v>1458</v>
      </c>
      <c r="BG2589" s="94" t="s">
        <v>1457</v>
      </c>
      <c r="BH2589" s="94" t="s">
        <v>1458</v>
      </c>
      <c r="BI2589" s="94" t="str">
        <f t="shared" si="1325"/>
        <v>RV5</v>
      </c>
    </row>
    <row r="2590" spans="56:61" hidden="1" x14ac:dyDescent="0.3">
      <c r="BD2590" t="str">
        <f t="shared" si="1324"/>
        <v>RV5CLAPHAM PARK TIMEBANK</v>
      </c>
      <c r="BE2590" s="94" t="s">
        <v>1494</v>
      </c>
      <c r="BF2590" s="94" t="s">
        <v>1495</v>
      </c>
      <c r="BG2590" s="94" t="s">
        <v>1494</v>
      </c>
      <c r="BH2590" s="94" t="s">
        <v>1495</v>
      </c>
      <c r="BI2590" s="94" t="str">
        <f t="shared" si="1325"/>
        <v>RV5</v>
      </c>
    </row>
    <row r="2591" spans="56:61" hidden="1" x14ac:dyDescent="0.3">
      <c r="BD2591" t="str">
        <f t="shared" si="1324"/>
        <v>RV5CROYDON MAP WEST</v>
      </c>
      <c r="BE2591" s="94" t="s">
        <v>1467</v>
      </c>
      <c r="BF2591" s="94" t="s">
        <v>1468</v>
      </c>
      <c r="BG2591" s="94" t="s">
        <v>1467</v>
      </c>
      <c r="BH2591" s="94" t="s">
        <v>1468</v>
      </c>
      <c r="BI2591" s="94" t="str">
        <f t="shared" si="1325"/>
        <v>RV5</v>
      </c>
    </row>
    <row r="2592" spans="56:61" hidden="1" x14ac:dyDescent="0.3">
      <c r="BD2592" t="str">
        <f t="shared" si="1324"/>
        <v>RV5CROYDON PC MENTAL HEALTH</v>
      </c>
      <c r="BE2592" s="94" t="s">
        <v>1465</v>
      </c>
      <c r="BF2592" s="94" t="s">
        <v>1466</v>
      </c>
      <c r="BG2592" s="94" t="s">
        <v>1465</v>
      </c>
      <c r="BH2592" s="94" t="s">
        <v>1466</v>
      </c>
      <c r="BI2592" s="94" t="str">
        <f t="shared" si="1325"/>
        <v>RV5</v>
      </c>
    </row>
    <row r="2593" spans="56:61" hidden="1" x14ac:dyDescent="0.3">
      <c r="BD2593" t="str">
        <f t="shared" si="1324"/>
        <v>RV5CROYDON SOUTH (MHOA)</v>
      </c>
      <c r="BE2593" s="94" t="s">
        <v>1441</v>
      </c>
      <c r="BF2593" s="94" t="s">
        <v>1442</v>
      </c>
      <c r="BG2593" s="94" t="s">
        <v>1441</v>
      </c>
      <c r="BH2593" s="94" t="s">
        <v>1442</v>
      </c>
      <c r="BI2593" s="94" t="str">
        <f t="shared" si="1325"/>
        <v>RV5</v>
      </c>
    </row>
    <row r="2594" spans="56:61" hidden="1" x14ac:dyDescent="0.3">
      <c r="BD2594" t="str">
        <f t="shared" si="1324"/>
        <v>RV5DOMUS ANN MOSS WAY</v>
      </c>
      <c r="BE2594" t="s">
        <v>9926</v>
      </c>
      <c r="BF2594" t="s">
        <v>9927</v>
      </c>
      <c r="BG2594" t="s">
        <v>9926</v>
      </c>
      <c r="BH2594" t="s">
        <v>9927</v>
      </c>
      <c r="BI2594" s="94" t="str">
        <f t="shared" si="1325"/>
        <v>RV5</v>
      </c>
    </row>
    <row r="2595" spans="56:61" hidden="1" x14ac:dyDescent="0.3">
      <c r="BD2595" t="str">
        <f t="shared" si="1324"/>
        <v>RV5DOMUS GRANVILLE PARK</v>
      </c>
      <c r="BE2595" s="94" t="s">
        <v>1482</v>
      </c>
      <c r="BF2595" s="94" t="s">
        <v>1483</v>
      </c>
      <c r="BG2595" s="94" t="s">
        <v>1482</v>
      </c>
      <c r="BH2595" s="94" t="s">
        <v>1483</v>
      </c>
      <c r="BI2595" s="94" t="str">
        <f t="shared" si="1325"/>
        <v>RV5</v>
      </c>
    </row>
    <row r="2596" spans="56:61" hidden="1" x14ac:dyDescent="0.3">
      <c r="BD2596" t="str">
        <f t="shared" si="1324"/>
        <v>RV5DOMUS INGLEMERE</v>
      </c>
      <c r="BE2596" s="94" t="s">
        <v>1484</v>
      </c>
      <c r="BF2596" s="94" t="s">
        <v>1485</v>
      </c>
      <c r="BG2596" s="94" t="s">
        <v>1484</v>
      </c>
      <c r="BH2596" s="94" t="s">
        <v>1485</v>
      </c>
      <c r="BI2596" s="94" t="str">
        <f t="shared" si="1325"/>
        <v>RV5</v>
      </c>
    </row>
    <row r="2597" spans="56:61" hidden="1" x14ac:dyDescent="0.3">
      <c r="BD2597" t="str">
        <f t="shared" si="1324"/>
        <v>RV5LADYWELL UNIT</v>
      </c>
      <c r="BE2597" s="94" t="s">
        <v>1477</v>
      </c>
      <c r="BF2597" s="94" t="s">
        <v>1478</v>
      </c>
      <c r="BG2597" s="94" t="s">
        <v>1477</v>
      </c>
      <c r="BH2597" s="94" t="s">
        <v>1478</v>
      </c>
      <c r="BI2597" s="94" t="str">
        <f t="shared" si="1325"/>
        <v>RV5</v>
      </c>
    </row>
    <row r="2598" spans="56:61" hidden="1" x14ac:dyDescent="0.3">
      <c r="BD2598" t="str">
        <f t="shared" si="1324"/>
        <v>RV5LAMBETH CHILD MENTAL HEALTH</v>
      </c>
      <c r="BE2598" s="94" t="s">
        <v>1461</v>
      </c>
      <c r="BF2598" s="94" t="s">
        <v>1462</v>
      </c>
      <c r="BG2598" s="94" t="s">
        <v>1461</v>
      </c>
      <c r="BH2598" s="94" t="s">
        <v>1462</v>
      </c>
      <c r="BI2598" s="94" t="str">
        <f t="shared" si="1325"/>
        <v>RV5</v>
      </c>
    </row>
    <row r="2599" spans="56:61" hidden="1" x14ac:dyDescent="0.3">
      <c r="BD2599" t="str">
        <f t="shared" si="1324"/>
        <v>RV5LAMBETH HOSPITAL</v>
      </c>
      <c r="BE2599" s="94" t="s">
        <v>1490</v>
      </c>
      <c r="BF2599" s="94" t="s">
        <v>1491</v>
      </c>
      <c r="BG2599" s="94" t="s">
        <v>1490</v>
      </c>
      <c r="BH2599" s="94" t="s">
        <v>1491</v>
      </c>
      <c r="BI2599" s="94" t="str">
        <f t="shared" si="1325"/>
        <v>RV5</v>
      </c>
    </row>
    <row r="2600" spans="56:61" hidden="1" x14ac:dyDescent="0.3">
      <c r="BD2600" t="str">
        <f t="shared" si="1324"/>
        <v>RV5LAMBETH SUPPORTED RESIDENCE OFFERTON</v>
      </c>
      <c r="BE2600" s="94" t="s">
        <v>1479</v>
      </c>
      <c r="BF2600" s="94" t="s">
        <v>1480</v>
      </c>
      <c r="BG2600" s="94" t="s">
        <v>1479</v>
      </c>
      <c r="BH2600" s="94" t="s">
        <v>1480</v>
      </c>
      <c r="BI2600" s="94" t="str">
        <f t="shared" si="1325"/>
        <v>RV5</v>
      </c>
    </row>
    <row r="2601" spans="56:61" hidden="1" x14ac:dyDescent="0.3">
      <c r="BD2601" t="str">
        <f t="shared" si="1324"/>
        <v>RV5LEJIP</v>
      </c>
      <c r="BE2601" s="94" t="s">
        <v>1451</v>
      </c>
      <c r="BF2601" s="94" t="s">
        <v>1452</v>
      </c>
      <c r="BG2601" s="94" t="s">
        <v>1451</v>
      </c>
      <c r="BH2601" s="94" t="s">
        <v>1452</v>
      </c>
      <c r="BI2601" s="94" t="str">
        <f t="shared" si="1325"/>
        <v>RV5</v>
      </c>
    </row>
    <row r="2602" spans="56:61" hidden="1" x14ac:dyDescent="0.3">
      <c r="BD2602" t="str">
        <f t="shared" si="1324"/>
        <v>RV5LEWISHAM C.Y.P.S</v>
      </c>
      <c r="BE2602" s="94" t="s">
        <v>1463</v>
      </c>
      <c r="BF2602" s="94" t="s">
        <v>1464</v>
      </c>
      <c r="BG2602" s="94" t="s">
        <v>1463</v>
      </c>
      <c r="BH2602" s="94" t="s">
        <v>1464</v>
      </c>
      <c r="BI2602" s="94" t="str">
        <f t="shared" si="1325"/>
        <v>RV5</v>
      </c>
    </row>
    <row r="2603" spans="56:61" hidden="1" x14ac:dyDescent="0.3">
      <c r="BD2603" t="str">
        <f t="shared" si="1324"/>
        <v>RV5LEWISHAM DIP</v>
      </c>
      <c r="BE2603" s="94" t="s">
        <v>1486</v>
      </c>
      <c r="BF2603" s="94" t="s">
        <v>1487</v>
      </c>
      <c r="BG2603" s="94" t="s">
        <v>1486</v>
      </c>
      <c r="BH2603" s="94" t="s">
        <v>1487</v>
      </c>
      <c r="BI2603" s="94" t="str">
        <f t="shared" si="1325"/>
        <v>RV5</v>
      </c>
    </row>
    <row r="2604" spans="56:61" hidden="1" x14ac:dyDescent="0.3">
      <c r="BD2604" t="str">
        <f t="shared" si="1324"/>
        <v>RV5LEWISHAM HEATHER CLOSE</v>
      </c>
      <c r="BE2604" t="s">
        <v>9932</v>
      </c>
      <c r="BF2604" t="s">
        <v>9933</v>
      </c>
      <c r="BG2604" t="s">
        <v>9932</v>
      </c>
      <c r="BH2604" t="s">
        <v>9933</v>
      </c>
      <c r="BI2604" s="94" t="str">
        <f t="shared" si="1325"/>
        <v>RV5</v>
      </c>
    </row>
    <row r="2605" spans="56:61" hidden="1" x14ac:dyDescent="0.3">
      <c r="BD2605" t="str">
        <f t="shared" si="1324"/>
        <v>RV5MAPPIM</v>
      </c>
      <c r="BE2605" s="94" t="s">
        <v>1473</v>
      </c>
      <c r="BF2605" s="94" t="s">
        <v>1474</v>
      </c>
      <c r="BG2605" s="94" t="s">
        <v>1473</v>
      </c>
      <c r="BH2605" s="94" t="s">
        <v>1474</v>
      </c>
      <c r="BI2605" s="94" t="str">
        <f t="shared" si="1325"/>
        <v>RV5</v>
      </c>
    </row>
    <row r="2606" spans="56:61" hidden="1" x14ac:dyDescent="0.3">
      <c r="BD2606" t="str">
        <f t="shared" si="1324"/>
        <v>RV5MAUDSLEY HOSPITAL</v>
      </c>
      <c r="BE2606" s="94" t="s">
        <v>1433</v>
      </c>
      <c r="BF2606" s="94" t="s">
        <v>1434</v>
      </c>
      <c r="BG2606" s="94" t="s">
        <v>1433</v>
      </c>
      <c r="BH2606" s="94" t="s">
        <v>1434</v>
      </c>
      <c r="BI2606" s="94" t="str">
        <f t="shared" si="1325"/>
        <v>RV5</v>
      </c>
    </row>
    <row r="2607" spans="56:61" hidden="1" x14ac:dyDescent="0.3">
      <c r="BD2607" t="str">
        <f t="shared" si="1324"/>
        <v>RV5MENTAL HEALTH UNIT</v>
      </c>
      <c r="BE2607" s="94" t="s">
        <v>1429</v>
      </c>
      <c r="BF2607" s="94" t="s">
        <v>1430</v>
      </c>
      <c r="BG2607" s="94" t="s">
        <v>1429</v>
      </c>
      <c r="BH2607" s="94" t="s">
        <v>1430</v>
      </c>
      <c r="BI2607" s="94" t="str">
        <f t="shared" si="1325"/>
        <v>RV5</v>
      </c>
    </row>
    <row r="2608" spans="56:61" hidden="1" x14ac:dyDescent="0.3">
      <c r="BD2608" t="str">
        <f t="shared" si="1324"/>
        <v>RV5MHILD SECTION (SOUTHWARK)</v>
      </c>
      <c r="BE2608" s="94" t="s">
        <v>1447</v>
      </c>
      <c r="BF2608" s="94" t="s">
        <v>1448</v>
      </c>
      <c r="BG2608" s="94" t="s">
        <v>1447</v>
      </c>
      <c r="BH2608" s="94" t="s">
        <v>1448</v>
      </c>
      <c r="BI2608" s="94" t="str">
        <f t="shared" si="1325"/>
        <v>RV5</v>
      </c>
    </row>
    <row r="2609" spans="56:61" hidden="1" x14ac:dyDescent="0.3">
      <c r="BD2609" t="str">
        <f t="shared" si="1324"/>
        <v>RV5MHOA CROYDON NORTH</v>
      </c>
      <c r="BE2609" s="94" t="s">
        <v>1469</v>
      </c>
      <c r="BF2609" s="94" t="s">
        <v>1470</v>
      </c>
      <c r="BG2609" s="94" t="s">
        <v>1469</v>
      </c>
      <c r="BH2609" s="94" t="s">
        <v>1470</v>
      </c>
      <c r="BI2609" s="94" t="str">
        <f t="shared" si="1325"/>
        <v>RV5</v>
      </c>
    </row>
    <row r="2610" spans="56:61" hidden="1" x14ac:dyDescent="0.3">
      <c r="BD2610" t="str">
        <f t="shared" si="1324"/>
        <v>RV5MHOA GREENVALE NURSING HOME</v>
      </c>
      <c r="BE2610" t="s">
        <v>9930</v>
      </c>
      <c r="BF2610" t="s">
        <v>9931</v>
      </c>
      <c r="BG2610" t="s">
        <v>9930</v>
      </c>
      <c r="BH2610" t="s">
        <v>9931</v>
      </c>
      <c r="BI2610" s="94" t="str">
        <f t="shared" si="1325"/>
        <v>RV5</v>
      </c>
    </row>
    <row r="2611" spans="56:61" hidden="1" x14ac:dyDescent="0.3">
      <c r="BD2611" t="str">
        <f t="shared" si="1324"/>
        <v>RV5MHOA KNIGHTS HILL</v>
      </c>
      <c r="BE2611" s="94" t="s">
        <v>1437</v>
      </c>
      <c r="BF2611" s="94" t="s">
        <v>1438</v>
      </c>
      <c r="BG2611" s="94" t="s">
        <v>1437</v>
      </c>
      <c r="BH2611" s="94" t="s">
        <v>1438</v>
      </c>
      <c r="BI2611" s="94" t="str">
        <f t="shared" si="1325"/>
        <v>RV5</v>
      </c>
    </row>
    <row r="2612" spans="56:61" hidden="1" x14ac:dyDescent="0.3">
      <c r="BD2612" t="str">
        <f t="shared" si="1324"/>
        <v>RV5MHOA LAMBETH</v>
      </c>
      <c r="BE2612" s="94" t="s">
        <v>1459</v>
      </c>
      <c r="BF2612" s="94" t="s">
        <v>1460</v>
      </c>
      <c r="BG2612" s="94" t="s">
        <v>1459</v>
      </c>
      <c r="BH2612" s="94" t="s">
        <v>1460</v>
      </c>
      <c r="BI2612" s="94" t="str">
        <f t="shared" si="1325"/>
        <v>RV5</v>
      </c>
    </row>
    <row r="2613" spans="56:61" hidden="1" x14ac:dyDescent="0.3">
      <c r="BD2613" t="str">
        <f t="shared" si="1324"/>
        <v>RV5NATIONAL MBU - COMMUNITY ASSESSMENT &amp; TREATMENT</v>
      </c>
      <c r="BE2613" s="94" t="s">
        <v>1496</v>
      </c>
      <c r="BF2613" s="94" t="s">
        <v>1497</v>
      </c>
      <c r="BG2613" s="94" t="s">
        <v>1496</v>
      </c>
      <c r="BH2613" s="94" t="s">
        <v>1497</v>
      </c>
      <c r="BI2613" s="94" t="str">
        <f t="shared" si="1325"/>
        <v>RV5</v>
      </c>
    </row>
    <row r="2614" spans="56:61" hidden="1" x14ac:dyDescent="0.3">
      <c r="BD2614" t="str">
        <f t="shared" si="1324"/>
        <v>RV5NEURO &amp; MEM DISORDERS</v>
      </c>
      <c r="BE2614" s="94" t="s">
        <v>1471</v>
      </c>
      <c r="BF2614" s="94" t="s">
        <v>1472</v>
      </c>
      <c r="BG2614" s="94" t="s">
        <v>1471</v>
      </c>
      <c r="BH2614" s="94" t="s">
        <v>1472</v>
      </c>
      <c r="BI2614" s="94" t="str">
        <f t="shared" si="1325"/>
        <v>RV5</v>
      </c>
    </row>
    <row r="2615" spans="56:61" hidden="1" x14ac:dyDescent="0.3">
      <c r="BD2615" t="str">
        <f t="shared" si="1324"/>
        <v>RV5OASIS</v>
      </c>
      <c r="BE2615" s="94" t="s">
        <v>1445</v>
      </c>
      <c r="BF2615" s="94" t="s">
        <v>1446</v>
      </c>
      <c r="BG2615" s="94" t="s">
        <v>1445</v>
      </c>
      <c r="BH2615" s="94" t="s">
        <v>1446</v>
      </c>
      <c r="BI2615" s="94" t="str">
        <f t="shared" si="1325"/>
        <v>RV5</v>
      </c>
    </row>
    <row r="2616" spans="56:61" hidden="1" x14ac:dyDescent="0.3">
      <c r="BD2616" t="str">
        <f t="shared" si="1324"/>
        <v>RV5SALVATION ARMY</v>
      </c>
      <c r="BE2616" s="94" t="s">
        <v>1475</v>
      </c>
      <c r="BF2616" s="94" t="s">
        <v>1476</v>
      </c>
      <c r="BG2616" s="94" t="s">
        <v>1475</v>
      </c>
      <c r="BH2616" s="94" t="s">
        <v>1476</v>
      </c>
      <c r="BI2616" s="94" t="str">
        <f t="shared" si="1325"/>
        <v>RV5</v>
      </c>
    </row>
    <row r="2617" spans="56:61" hidden="1" x14ac:dyDescent="0.3">
      <c r="BD2617" t="str">
        <f t="shared" si="1324"/>
        <v>RV5SOUTH SOUTHWARK MHOA</v>
      </c>
      <c r="BE2617" s="94" t="s">
        <v>1443</v>
      </c>
      <c r="BF2617" s="94" t="s">
        <v>1444</v>
      </c>
      <c r="BG2617" s="94" t="s">
        <v>1443</v>
      </c>
      <c r="BH2617" s="94" t="s">
        <v>1444</v>
      </c>
      <c r="BI2617" s="94" t="str">
        <f t="shared" si="1325"/>
        <v>RV5</v>
      </c>
    </row>
    <row r="2618" spans="56:61" hidden="1" x14ac:dyDescent="0.3">
      <c r="BD2618" t="str">
        <f t="shared" ref="BD2618:BD2625" si="1326">CONCATENATE(LEFT(BE2618, 3),BF2618)</f>
        <v>RV5SOUTHWARK HIGH SUPPORT REHABILITATION</v>
      </c>
      <c r="BE2618" s="94" t="s">
        <v>1455</v>
      </c>
      <c r="BF2618" s="94" t="s">
        <v>1456</v>
      </c>
      <c r="BG2618" s="94" t="s">
        <v>1455</v>
      </c>
      <c r="BH2618" s="94" t="s">
        <v>1456</v>
      </c>
      <c r="BI2618" s="94" t="str">
        <f t="shared" ref="BI2618:BI2625" si="1327">LEFT(BG2618,3)</f>
        <v>RV5</v>
      </c>
    </row>
    <row r="2619" spans="56:61" hidden="1" x14ac:dyDescent="0.3">
      <c r="BD2619" t="str">
        <f t="shared" si="1326"/>
        <v>RV5ST THOMAS' HOSPITAL (MENTAL HEALTH UNIT)</v>
      </c>
      <c r="BE2619" s="94" t="s">
        <v>1500</v>
      </c>
      <c r="BF2619" s="94" t="s">
        <v>1501</v>
      </c>
      <c r="BG2619" s="94" t="s">
        <v>1500</v>
      </c>
      <c r="BH2619" s="94" t="s">
        <v>1501</v>
      </c>
      <c r="BI2619" s="94" t="str">
        <f t="shared" si="1327"/>
        <v>RV5</v>
      </c>
    </row>
    <row r="2620" spans="56:61" hidden="1" x14ac:dyDescent="0.3">
      <c r="BD2620" t="str">
        <f t="shared" si="1326"/>
        <v>RV5THE LADYWELL UNIT</v>
      </c>
      <c r="BE2620" s="94" t="s">
        <v>1439</v>
      </c>
      <c r="BF2620" s="94" t="s">
        <v>1440</v>
      </c>
      <c r="BG2620" s="94" t="s">
        <v>1439</v>
      </c>
      <c r="BH2620" s="94" t="s">
        <v>1440</v>
      </c>
      <c r="BI2620" s="94" t="str">
        <f t="shared" si="1327"/>
        <v>RV5</v>
      </c>
    </row>
    <row r="2621" spans="56:61" hidden="1" x14ac:dyDescent="0.3">
      <c r="BD2621" t="str">
        <f t="shared" si="1326"/>
        <v>RV5THE LAMBETH HOSPITAL</v>
      </c>
      <c r="BE2621" s="94" t="s">
        <v>1431</v>
      </c>
      <c r="BF2621" s="94" t="s">
        <v>1432</v>
      </c>
      <c r="BG2621" s="94" t="s">
        <v>1431</v>
      </c>
      <c r="BH2621" s="94" t="s">
        <v>1432</v>
      </c>
      <c r="BI2621" s="94" t="str">
        <f t="shared" si="1327"/>
        <v>RV5</v>
      </c>
    </row>
    <row r="2622" spans="56:61" hidden="1" x14ac:dyDescent="0.3">
      <c r="BD2622" t="str">
        <f t="shared" si="1326"/>
        <v>RV5WARD IN THE COMMUNITY</v>
      </c>
      <c r="BE2622" s="94" t="s">
        <v>1488</v>
      </c>
      <c r="BF2622" s="94" t="s">
        <v>1489</v>
      </c>
      <c r="BG2622" s="94" t="s">
        <v>1488</v>
      </c>
      <c r="BH2622" s="94" t="s">
        <v>1489</v>
      </c>
      <c r="BI2622" s="94" t="str">
        <f t="shared" si="1327"/>
        <v>RV5</v>
      </c>
    </row>
    <row r="2623" spans="56:61" hidden="1" x14ac:dyDescent="0.3">
      <c r="BD2623" t="str">
        <f t="shared" si="1326"/>
        <v>RV5WOMENS SERVICE CROYDON</v>
      </c>
      <c r="BE2623" t="s">
        <v>9928</v>
      </c>
      <c r="BF2623" t="s">
        <v>9929</v>
      </c>
      <c r="BG2623" t="s">
        <v>9928</v>
      </c>
      <c r="BH2623" t="s">
        <v>9929</v>
      </c>
      <c r="BI2623" s="94" t="str">
        <f t="shared" si="1327"/>
        <v>RV5</v>
      </c>
    </row>
    <row r="2624" spans="56:61" hidden="1" x14ac:dyDescent="0.3">
      <c r="BD2624" t="str">
        <f t="shared" si="1326"/>
        <v>RV5N&amp;S CAMHS ASH ADOLESCENT UNIT</v>
      </c>
      <c r="BE2624" s="29" t="s">
        <v>10302</v>
      </c>
      <c r="BF2624" s="29" t="s">
        <v>10303</v>
      </c>
      <c r="BG2624" s="29" t="s">
        <v>10302</v>
      </c>
      <c r="BH2624" s="29" t="s">
        <v>10303</v>
      </c>
      <c r="BI2624" s="94" t="str">
        <f t="shared" si="1327"/>
        <v>RV5</v>
      </c>
    </row>
    <row r="2625" spans="56:61" ht="14.4" hidden="1" x14ac:dyDescent="0.3">
      <c r="BD2625" t="str">
        <f t="shared" si="1326"/>
        <v>RV5N&amp;S CAMHS OAK ADOLESCENT UNIT</v>
      </c>
      <c r="BE2625" s="29" t="s">
        <v>10304</v>
      </c>
      <c r="BF2625" s="112" t="s">
        <v>10305</v>
      </c>
      <c r="BG2625" s="29" t="s">
        <v>10304</v>
      </c>
      <c r="BH2625" s="112" t="s">
        <v>10305</v>
      </c>
      <c r="BI2625" s="94" t="str">
        <f t="shared" si="1327"/>
        <v>RV5</v>
      </c>
    </row>
    <row r="2626" spans="56:61" hidden="1" x14ac:dyDescent="0.3">
      <c r="BD2626" t="str">
        <f t="shared" ref="BD2626:BD2657" si="1328">CONCATENATE(LEFT(BE2626, 3),BF2626)</f>
        <v>RV8CENTRAL MIDDLESEX HOSPITAL</v>
      </c>
      <c r="BE2626" s="94" t="s">
        <v>883</v>
      </c>
      <c r="BF2626" s="94" t="s">
        <v>9048</v>
      </c>
      <c r="BG2626" s="94" t="s">
        <v>883</v>
      </c>
      <c r="BH2626" s="94" t="s">
        <v>9048</v>
      </c>
      <c r="BI2626" s="94" t="str">
        <f t="shared" ref="BI2626:BI2657" si="1329">LEFT(BG2626,3)</f>
        <v>RV8</v>
      </c>
    </row>
    <row r="2627" spans="56:61" hidden="1" x14ac:dyDescent="0.3">
      <c r="BD2627" t="str">
        <f t="shared" si="1328"/>
        <v>RV8EDGWARE COMMUNITY HOSPITAL</v>
      </c>
      <c r="BE2627" s="94" t="s">
        <v>884</v>
      </c>
      <c r="BF2627" s="94" t="s">
        <v>4010</v>
      </c>
      <c r="BG2627" s="94" t="s">
        <v>884</v>
      </c>
      <c r="BH2627" s="94" t="s">
        <v>4010</v>
      </c>
      <c r="BI2627" s="94" t="str">
        <f t="shared" si="1329"/>
        <v>RV8</v>
      </c>
    </row>
    <row r="2628" spans="56:61" hidden="1" x14ac:dyDescent="0.3">
      <c r="BD2628" t="str">
        <f t="shared" si="1328"/>
        <v>RV8NORTHWICK PARK HOSPITAL</v>
      </c>
      <c r="BE2628" s="94" t="s">
        <v>885</v>
      </c>
      <c r="BF2628" s="94" t="s">
        <v>1206</v>
      </c>
      <c r="BG2628" s="94" t="s">
        <v>885</v>
      </c>
      <c r="BH2628" s="94" t="s">
        <v>1206</v>
      </c>
      <c r="BI2628" s="94" t="str">
        <f t="shared" si="1329"/>
        <v>RV8</v>
      </c>
    </row>
    <row r="2629" spans="56:61" hidden="1" x14ac:dyDescent="0.3">
      <c r="BD2629" t="str">
        <f t="shared" si="1328"/>
        <v>RV8ST MARK'S HOSPITAL</v>
      </c>
      <c r="BE2629" s="94" t="s">
        <v>886</v>
      </c>
      <c r="BF2629" s="94" t="s">
        <v>9096</v>
      </c>
      <c r="BG2629" s="94" t="s">
        <v>886</v>
      </c>
      <c r="BH2629" s="94" t="s">
        <v>9096</v>
      </c>
      <c r="BI2629" s="94" t="str">
        <f t="shared" si="1329"/>
        <v>RV8</v>
      </c>
    </row>
    <row r="2630" spans="56:61" hidden="1" x14ac:dyDescent="0.3">
      <c r="BD2630" t="str">
        <f t="shared" si="1328"/>
        <v>RV8WILLESDEN HOSPITAL</v>
      </c>
      <c r="BE2630" s="94" t="s">
        <v>887</v>
      </c>
      <c r="BF2630" s="94" t="s">
        <v>9576</v>
      </c>
      <c r="BG2630" s="94" t="s">
        <v>887</v>
      </c>
      <c r="BH2630" s="94" t="s">
        <v>9576</v>
      </c>
      <c r="BI2630" s="94" t="str">
        <f t="shared" si="1329"/>
        <v>RV8</v>
      </c>
    </row>
    <row r="2631" spans="56:61" hidden="1" x14ac:dyDescent="0.3">
      <c r="BD2631" t="str">
        <f t="shared" si="1328"/>
        <v>RV9ALCOHOL WITHDRAWN PROG</v>
      </c>
      <c r="BE2631" s="94" t="s">
        <v>4733</v>
      </c>
      <c r="BF2631" s="94" t="s">
        <v>4734</v>
      </c>
      <c r="BG2631" s="94" t="s">
        <v>4733</v>
      </c>
      <c r="BH2631" s="94" t="s">
        <v>4734</v>
      </c>
      <c r="BI2631" s="94" t="str">
        <f t="shared" si="1329"/>
        <v>RV9</v>
      </c>
    </row>
    <row r="2632" spans="56:61" hidden="1" x14ac:dyDescent="0.3">
      <c r="BD2632" t="str">
        <f t="shared" si="1328"/>
        <v>RV9ALDERSON RESOURCE</v>
      </c>
      <c r="BE2632" s="94" t="s">
        <v>4686</v>
      </c>
      <c r="BF2632" s="94" t="s">
        <v>4687</v>
      </c>
      <c r="BG2632" s="94" t="s">
        <v>4686</v>
      </c>
      <c r="BH2632" s="94" t="s">
        <v>4687</v>
      </c>
      <c r="BI2632" s="94" t="str">
        <f t="shared" si="1329"/>
        <v>RV9</v>
      </c>
    </row>
    <row r="2633" spans="56:61" hidden="1" x14ac:dyDescent="0.3">
      <c r="BD2633" t="str">
        <f t="shared" si="1328"/>
        <v>RV9ALFRED BEAN HOSPITAL</v>
      </c>
      <c r="BE2633" s="94" t="s">
        <v>4664</v>
      </c>
      <c r="BF2633" s="94" t="s">
        <v>4665</v>
      </c>
      <c r="BG2633" s="94" t="s">
        <v>4664</v>
      </c>
      <c r="BH2633" s="94" t="s">
        <v>4665</v>
      </c>
      <c r="BI2633" s="94" t="str">
        <f t="shared" si="1329"/>
        <v>RV9</v>
      </c>
    </row>
    <row r="2634" spans="56:61" hidden="1" x14ac:dyDescent="0.3">
      <c r="BD2634" t="str">
        <f t="shared" si="1328"/>
        <v>RV9AVONDALE IN-PATIENT 101740</v>
      </c>
      <c r="BE2634" s="94" t="s">
        <v>4713</v>
      </c>
      <c r="BF2634" s="94" t="s">
        <v>4714</v>
      </c>
      <c r="BG2634" s="94" t="s">
        <v>4713</v>
      </c>
      <c r="BH2634" s="94" t="s">
        <v>4714</v>
      </c>
      <c r="BI2634" s="94" t="str">
        <f t="shared" si="1329"/>
        <v>RV9</v>
      </c>
    </row>
    <row r="2635" spans="56:61" hidden="1" x14ac:dyDescent="0.3">
      <c r="BD2635" t="str">
        <f t="shared" si="1328"/>
        <v>RV9BEECH WARD IN-PATIENT</v>
      </c>
      <c r="BE2635" s="94" t="s">
        <v>4791</v>
      </c>
      <c r="BF2635" s="94" t="s">
        <v>4792</v>
      </c>
      <c r="BG2635" s="94" t="s">
        <v>4791</v>
      </c>
      <c r="BH2635" s="94" t="s">
        <v>4792</v>
      </c>
      <c r="BI2635" s="94" t="str">
        <f t="shared" si="1329"/>
        <v>RV9</v>
      </c>
    </row>
    <row r="2636" spans="56:61" hidden="1" x14ac:dyDescent="0.3">
      <c r="BD2636" t="str">
        <f t="shared" si="1328"/>
        <v>RV9BRIDLINGTON &amp; DISTRICT HOSPITAL</v>
      </c>
      <c r="BE2636" s="94" t="s">
        <v>4676</v>
      </c>
      <c r="BF2636" s="94" t="s">
        <v>4677</v>
      </c>
      <c r="BG2636" s="94" t="s">
        <v>4676</v>
      </c>
      <c r="BH2636" s="94" t="s">
        <v>4677</v>
      </c>
      <c r="BI2636" s="94" t="str">
        <f t="shared" si="1329"/>
        <v>RV9</v>
      </c>
    </row>
    <row r="2637" spans="56:61" hidden="1" x14ac:dyDescent="0.3">
      <c r="BD2637" t="str">
        <f t="shared" si="1328"/>
        <v>RV9BUCKROSE WARD</v>
      </c>
      <c r="BE2637" s="94" t="s">
        <v>4695</v>
      </c>
      <c r="BF2637" s="94" t="s">
        <v>4696</v>
      </c>
      <c r="BG2637" s="94" t="s">
        <v>4695</v>
      </c>
      <c r="BH2637" s="94" t="s">
        <v>4696</v>
      </c>
      <c r="BI2637" s="94" t="str">
        <f t="shared" si="1329"/>
        <v>RV9</v>
      </c>
    </row>
    <row r="2638" spans="56:61" hidden="1" x14ac:dyDescent="0.3">
      <c r="BD2638" t="str">
        <f t="shared" si="1328"/>
        <v>RV9BUCKROSE WARD IN-PATIENT 101724</v>
      </c>
      <c r="BE2638" s="94" t="s">
        <v>4707</v>
      </c>
      <c r="BF2638" s="94" t="s">
        <v>4708</v>
      </c>
      <c r="BG2638" s="94" t="s">
        <v>4707</v>
      </c>
      <c r="BH2638" s="94" t="s">
        <v>4708</v>
      </c>
      <c r="BI2638" s="94" t="str">
        <f t="shared" si="1329"/>
        <v>RV9</v>
      </c>
    </row>
    <row r="2639" spans="56:61" hidden="1" x14ac:dyDescent="0.3">
      <c r="BD2639" t="str">
        <f t="shared" si="1328"/>
        <v>RV9CARDIOLOGY (SNEY)</v>
      </c>
      <c r="BE2639" s="94" t="s">
        <v>4777</v>
      </c>
      <c r="BF2639" s="94" t="s">
        <v>4778</v>
      </c>
      <c r="BG2639" s="94" t="s">
        <v>4777</v>
      </c>
      <c r="BH2639" s="94" t="s">
        <v>4778</v>
      </c>
      <c r="BI2639" s="94" t="str">
        <f t="shared" si="1329"/>
        <v>RV9</v>
      </c>
    </row>
    <row r="2640" spans="56:61" hidden="1" x14ac:dyDescent="0.3">
      <c r="BD2640" t="str">
        <f t="shared" si="1328"/>
        <v>RV9CAT HULL</v>
      </c>
      <c r="BE2640" s="94" t="s">
        <v>4737</v>
      </c>
      <c r="BF2640" s="94" t="s">
        <v>4738</v>
      </c>
      <c r="BG2640" s="94" t="s">
        <v>4737</v>
      </c>
      <c r="BH2640" s="94" t="s">
        <v>4738</v>
      </c>
      <c r="BI2640" s="94" t="str">
        <f t="shared" si="1329"/>
        <v>RV9</v>
      </c>
    </row>
    <row r="2641" spans="56:61" hidden="1" x14ac:dyDescent="0.3">
      <c r="BD2641" t="str">
        <f t="shared" si="1328"/>
        <v>RV9CHEST MEDICINE (HFT)</v>
      </c>
      <c r="BE2641" s="94" t="s">
        <v>4773</v>
      </c>
      <c r="BF2641" s="94" t="s">
        <v>4774</v>
      </c>
      <c r="BG2641" s="94" t="s">
        <v>4773</v>
      </c>
      <c r="BH2641" s="94" t="s">
        <v>4774</v>
      </c>
      <c r="BI2641" s="94" t="str">
        <f t="shared" si="1329"/>
        <v>RV9</v>
      </c>
    </row>
    <row r="2642" spans="56:61" hidden="1" x14ac:dyDescent="0.3">
      <c r="BD2642" t="str">
        <f t="shared" si="1328"/>
        <v>RV9CRYSTAL VILLAS</v>
      </c>
      <c r="BE2642" s="94" t="s">
        <v>4653</v>
      </c>
      <c r="BF2642" s="94" t="s">
        <v>4654</v>
      </c>
      <c r="BG2642" s="94" t="s">
        <v>4653</v>
      </c>
      <c r="BH2642" s="94" t="s">
        <v>4654</v>
      </c>
      <c r="BI2642" s="94" t="str">
        <f t="shared" si="1329"/>
        <v>RV9</v>
      </c>
    </row>
    <row r="2643" spans="56:61" hidden="1" x14ac:dyDescent="0.3">
      <c r="BD2643" t="str">
        <f t="shared" si="1328"/>
        <v>RV9CTLD EAST 103601</v>
      </c>
      <c r="BE2643" s="94" t="s">
        <v>4797</v>
      </c>
      <c r="BF2643" s="94" t="s">
        <v>4798</v>
      </c>
      <c r="BG2643" s="94" t="s">
        <v>4797</v>
      </c>
      <c r="BH2643" s="94" t="s">
        <v>4798</v>
      </c>
      <c r="BI2643" s="94" t="str">
        <f t="shared" si="1329"/>
        <v>RV9</v>
      </c>
    </row>
    <row r="2644" spans="56:61" hidden="1" x14ac:dyDescent="0.3">
      <c r="BD2644" t="str">
        <f t="shared" si="1328"/>
        <v>RV9CTLD EAST RIDING</v>
      </c>
      <c r="BE2644" s="94" t="s">
        <v>4795</v>
      </c>
      <c r="BF2644" s="94" t="s">
        <v>4796</v>
      </c>
      <c r="BG2644" s="94" t="s">
        <v>4795</v>
      </c>
      <c r="BH2644" s="94" t="s">
        <v>4796</v>
      </c>
      <c r="BI2644" s="94" t="str">
        <f t="shared" si="1329"/>
        <v>RV9</v>
      </c>
    </row>
    <row r="2645" spans="56:61" hidden="1" x14ac:dyDescent="0.3">
      <c r="BD2645" t="str">
        <f t="shared" si="1328"/>
        <v>RV9CTLD WEST 103601</v>
      </c>
      <c r="BE2645" s="94" t="s">
        <v>4793</v>
      </c>
      <c r="BF2645" s="94" t="s">
        <v>4794</v>
      </c>
      <c r="BG2645" s="94" t="s">
        <v>4793</v>
      </c>
      <c r="BH2645" s="94" t="s">
        <v>4794</v>
      </c>
      <c r="BI2645" s="94" t="str">
        <f t="shared" si="1329"/>
        <v>RV9</v>
      </c>
    </row>
    <row r="2646" spans="56:61" hidden="1" x14ac:dyDescent="0.3">
      <c r="BD2646" t="str">
        <f t="shared" si="1328"/>
        <v>RV9DEPARTMENT OF PSYCHOLOGICAL MEDICINE</v>
      </c>
      <c r="BE2646" s="94" t="s">
        <v>4692</v>
      </c>
      <c r="BF2646" s="94" t="s">
        <v>4060</v>
      </c>
      <c r="BG2646" s="94" t="s">
        <v>4692</v>
      </c>
      <c r="BH2646" s="94" t="s">
        <v>4060</v>
      </c>
      <c r="BI2646" s="94" t="str">
        <f t="shared" si="1329"/>
        <v>RV9</v>
      </c>
    </row>
    <row r="2647" spans="56:61" hidden="1" x14ac:dyDescent="0.3">
      <c r="BD2647" t="str">
        <f t="shared" si="1328"/>
        <v>RV9DIABETES</v>
      </c>
      <c r="BE2647" s="94" t="s">
        <v>4803</v>
      </c>
      <c r="BF2647" s="94" t="s">
        <v>4804</v>
      </c>
      <c r="BG2647" s="94" t="s">
        <v>4803</v>
      </c>
      <c r="BH2647" s="94" t="s">
        <v>4804</v>
      </c>
      <c r="BI2647" s="94" t="str">
        <f t="shared" si="1329"/>
        <v>RV9</v>
      </c>
    </row>
    <row r="2648" spans="56:61" hidden="1" x14ac:dyDescent="0.3">
      <c r="BD2648" t="str">
        <f t="shared" si="1328"/>
        <v>RV9EAST RIDING COMMUNITY HOSPITAL</v>
      </c>
      <c r="BE2648" s="94" t="s">
        <v>4757</v>
      </c>
      <c r="BF2648" s="94" t="s">
        <v>4758</v>
      </c>
      <c r="BG2648" s="94" t="s">
        <v>4757</v>
      </c>
      <c r="BH2648" s="94" t="s">
        <v>4758</v>
      </c>
      <c r="BI2648" s="94" t="str">
        <f t="shared" si="1329"/>
        <v>RV9</v>
      </c>
    </row>
    <row r="2649" spans="56:61" hidden="1" x14ac:dyDescent="0.3">
      <c r="BD2649" t="str">
        <f t="shared" si="1328"/>
        <v>RV9ENT (HEY)</v>
      </c>
      <c r="BE2649" s="94" t="s">
        <v>4765</v>
      </c>
      <c r="BF2649" s="94" t="s">
        <v>4766</v>
      </c>
      <c r="BG2649" s="94" t="s">
        <v>4765</v>
      </c>
      <c r="BH2649" s="94" t="s">
        <v>4766</v>
      </c>
      <c r="BI2649" s="94" t="str">
        <f t="shared" si="1329"/>
        <v>RV9</v>
      </c>
    </row>
    <row r="2650" spans="56:61" hidden="1" x14ac:dyDescent="0.3">
      <c r="BD2650" t="str">
        <f t="shared" si="1328"/>
        <v>RV9ER CAT</v>
      </c>
      <c r="BE2650" s="94" t="s">
        <v>4743</v>
      </c>
      <c r="BF2650" s="94" t="s">
        <v>4744</v>
      </c>
      <c r="BG2650" s="94" t="s">
        <v>4743</v>
      </c>
      <c r="BH2650" s="94" t="s">
        <v>4744</v>
      </c>
      <c r="BI2650" s="94" t="str">
        <f t="shared" si="1329"/>
        <v>RV9</v>
      </c>
    </row>
    <row r="2651" spans="56:61" hidden="1" x14ac:dyDescent="0.3">
      <c r="BD2651" t="str">
        <f t="shared" si="1328"/>
        <v>RV9ER SHARED CARE LAIRGATE 103815</v>
      </c>
      <c r="BE2651" s="94" t="s">
        <v>4745</v>
      </c>
      <c r="BF2651" s="94" t="s">
        <v>4746</v>
      </c>
      <c r="BG2651" s="94" t="s">
        <v>4745</v>
      </c>
      <c r="BH2651" s="94" t="s">
        <v>4746</v>
      </c>
      <c r="BI2651" s="94" t="str">
        <f t="shared" si="1329"/>
        <v>RV9</v>
      </c>
    </row>
    <row r="2652" spans="56:61" hidden="1" x14ac:dyDescent="0.3">
      <c r="BD2652" t="str">
        <f t="shared" si="1328"/>
        <v>RV9ERSDS</v>
      </c>
      <c r="BE2652" s="94" t="s">
        <v>4741</v>
      </c>
      <c r="BF2652" s="94" t="s">
        <v>4742</v>
      </c>
      <c r="BG2652" s="94" t="s">
        <v>4741</v>
      </c>
      <c r="BH2652" s="94" t="s">
        <v>4742</v>
      </c>
      <c r="BI2652" s="94" t="str">
        <f t="shared" si="1329"/>
        <v>RV9</v>
      </c>
    </row>
    <row r="2653" spans="56:61" hidden="1" x14ac:dyDescent="0.3">
      <c r="BD2653" t="str">
        <f t="shared" si="1328"/>
        <v>RV9ERYPSM</v>
      </c>
      <c r="BE2653" s="94" t="s">
        <v>4739</v>
      </c>
      <c r="BF2653" s="94" t="s">
        <v>4740</v>
      </c>
      <c r="BG2653" s="94" t="s">
        <v>4739</v>
      </c>
      <c r="BH2653" s="94" t="s">
        <v>4740</v>
      </c>
      <c r="BI2653" s="94" t="str">
        <f t="shared" si="1329"/>
        <v>RV9</v>
      </c>
    </row>
    <row r="2654" spans="56:61" hidden="1" x14ac:dyDescent="0.3">
      <c r="BD2654" t="str">
        <f t="shared" si="1328"/>
        <v>RV9GEN MED DIABETES (SNEY)</v>
      </c>
      <c r="BE2654" s="94" t="s">
        <v>4781</v>
      </c>
      <c r="BF2654" s="94" t="s">
        <v>4782</v>
      </c>
      <c r="BG2654" s="94" t="s">
        <v>4781</v>
      </c>
      <c r="BH2654" s="94" t="s">
        <v>4782</v>
      </c>
      <c r="BI2654" s="94" t="str">
        <f t="shared" si="1329"/>
        <v>RV9</v>
      </c>
    </row>
    <row r="2655" spans="56:61" hidden="1" x14ac:dyDescent="0.3">
      <c r="BD2655" t="str">
        <f t="shared" si="1328"/>
        <v>RV9GM ENDROCRINOLOGY (SNEY)</v>
      </c>
      <c r="BE2655" s="94" t="s">
        <v>4779</v>
      </c>
      <c r="BF2655" s="94" t="s">
        <v>4780</v>
      </c>
      <c r="BG2655" s="94" t="s">
        <v>4779</v>
      </c>
      <c r="BH2655" s="94" t="s">
        <v>4780</v>
      </c>
      <c r="BI2655" s="94" t="str">
        <f t="shared" si="1329"/>
        <v>RV9</v>
      </c>
    </row>
    <row r="2656" spans="56:61" hidden="1" x14ac:dyDescent="0.3">
      <c r="BD2656" t="str">
        <f t="shared" si="1328"/>
        <v>RV9GOOLE &amp; DISTRICT HOSPITAL</v>
      </c>
      <c r="BE2656" s="94" t="s">
        <v>4684</v>
      </c>
      <c r="BF2656" s="94" t="s">
        <v>4685</v>
      </c>
      <c r="BG2656" s="94" t="s">
        <v>4684</v>
      </c>
      <c r="BH2656" s="94" t="s">
        <v>4685</v>
      </c>
      <c r="BI2656" s="94" t="str">
        <f t="shared" si="1329"/>
        <v>RV9</v>
      </c>
    </row>
    <row r="2657" spans="56:61" hidden="1" x14ac:dyDescent="0.3">
      <c r="BD2657" t="str">
        <f t="shared" si="1328"/>
        <v>RV9GOOLE SSMS</v>
      </c>
      <c r="BE2657" s="94" t="s">
        <v>4701</v>
      </c>
      <c r="BF2657" s="94" t="s">
        <v>4702</v>
      </c>
      <c r="BG2657" s="94" t="s">
        <v>4701</v>
      </c>
      <c r="BH2657" s="94" t="s">
        <v>4702</v>
      </c>
      <c r="BI2657" s="94" t="str">
        <f t="shared" si="1329"/>
        <v>RV9</v>
      </c>
    </row>
    <row r="2658" spans="56:61" hidden="1" x14ac:dyDescent="0.3">
      <c r="BD2658" t="str">
        <f t="shared" ref="BD2658:BD2685" si="1330">CONCATENATE(LEFT(BE2658, 3),BF2658)</f>
        <v>RV9GRANVILLE COURT NURSING HOME</v>
      </c>
      <c r="BE2658" s="94" t="s">
        <v>10272</v>
      </c>
      <c r="BF2658" s="94" t="s">
        <v>10273</v>
      </c>
      <c r="BG2658" s="94" t="s">
        <v>10272</v>
      </c>
      <c r="BH2658" s="94" t="s">
        <v>10273</v>
      </c>
      <c r="BI2658" s="94" t="str">
        <f t="shared" ref="BI2658:BI2685" si="1331">LEFT(BG2658,3)</f>
        <v>RV9</v>
      </c>
    </row>
    <row r="2659" spans="56:61" hidden="1" x14ac:dyDescent="0.3">
      <c r="BD2659" t="str">
        <f t="shared" si="1330"/>
        <v>RV9GREEN TREES IN-PATIENT 101772</v>
      </c>
      <c r="BE2659" s="94" t="s">
        <v>4751</v>
      </c>
      <c r="BF2659" s="94" t="s">
        <v>4752</v>
      </c>
      <c r="BG2659" s="94" t="s">
        <v>4751</v>
      </c>
      <c r="BH2659" s="94" t="s">
        <v>4752</v>
      </c>
      <c r="BI2659" s="94" t="str">
        <f t="shared" si="1331"/>
        <v>RV9</v>
      </c>
    </row>
    <row r="2660" spans="56:61" hidden="1" x14ac:dyDescent="0.3">
      <c r="BD2660" t="str">
        <f t="shared" si="1330"/>
        <v>RV9GYNAECOLOGY (HFT)</v>
      </c>
      <c r="BE2660" s="94" t="s">
        <v>4775</v>
      </c>
      <c r="BF2660" s="94" t="s">
        <v>4776</v>
      </c>
      <c r="BG2660" s="94" t="s">
        <v>4775</v>
      </c>
      <c r="BH2660" s="94" t="s">
        <v>4776</v>
      </c>
      <c r="BI2660" s="94" t="str">
        <f t="shared" si="1331"/>
        <v>RV9</v>
      </c>
    </row>
    <row r="2661" spans="56:61" hidden="1" x14ac:dyDescent="0.3">
      <c r="BD2661" t="str">
        <f t="shared" si="1330"/>
        <v>RV9HAWTHORNE CT IN-PATIENT 101720</v>
      </c>
      <c r="BE2661" s="94" t="s">
        <v>4711</v>
      </c>
      <c r="BF2661" s="94" t="s">
        <v>4712</v>
      </c>
      <c r="BG2661" s="94" t="s">
        <v>4711</v>
      </c>
      <c r="BH2661" s="94" t="s">
        <v>4712</v>
      </c>
      <c r="BI2661" s="94" t="str">
        <f t="shared" si="1331"/>
        <v>RV9</v>
      </c>
    </row>
    <row r="2662" spans="56:61" hidden="1" x14ac:dyDescent="0.3">
      <c r="BD2662" t="str">
        <f t="shared" si="1330"/>
        <v>RV9HIT &amp; ED EAST RIDING</v>
      </c>
      <c r="BE2662" s="94" t="s">
        <v>4717</v>
      </c>
      <c r="BF2662" s="94" t="s">
        <v>4718</v>
      </c>
      <c r="BG2662" s="94" t="s">
        <v>4717</v>
      </c>
      <c r="BH2662" s="94" t="s">
        <v>4718</v>
      </c>
      <c r="BI2662" s="94" t="str">
        <f t="shared" si="1331"/>
        <v>RV9</v>
      </c>
    </row>
    <row r="2663" spans="56:61" hidden="1" x14ac:dyDescent="0.3">
      <c r="BD2663" t="str">
        <f t="shared" si="1330"/>
        <v>RV9HIT &amp; ED HULL 101700</v>
      </c>
      <c r="BE2663" s="94" t="s">
        <v>4729</v>
      </c>
      <c r="BF2663" s="94" t="s">
        <v>4730</v>
      </c>
      <c r="BG2663" s="94" t="s">
        <v>4729</v>
      </c>
      <c r="BH2663" s="94" t="s">
        <v>4730</v>
      </c>
      <c r="BI2663" s="94" t="str">
        <f t="shared" si="1331"/>
        <v>RV9</v>
      </c>
    </row>
    <row r="2664" spans="56:61" hidden="1" x14ac:dyDescent="0.3">
      <c r="BD2664" t="str">
        <f t="shared" si="1330"/>
        <v>RV9HORNSEA COTTAGE HOSPITAL</v>
      </c>
      <c r="BE2664" s="94" t="s">
        <v>4651</v>
      </c>
      <c r="BF2664" s="94" t="s">
        <v>4652</v>
      </c>
      <c r="BG2664" s="94" t="s">
        <v>4651</v>
      </c>
      <c r="BH2664" s="94" t="s">
        <v>4652</v>
      </c>
      <c r="BI2664" s="94" t="str">
        <f t="shared" si="1331"/>
        <v>RV9</v>
      </c>
    </row>
    <row r="2665" spans="56:61" hidden="1" x14ac:dyDescent="0.3">
      <c r="BD2665" t="str">
        <f t="shared" si="1330"/>
        <v xml:space="preserve">RV9HUMBER CENTRE </v>
      </c>
      <c r="BE2665" s="94" t="s">
        <v>8336</v>
      </c>
      <c r="BF2665" s="94" t="s">
        <v>9577</v>
      </c>
      <c r="BG2665" s="94" t="s">
        <v>8336</v>
      </c>
      <c r="BH2665" s="94" t="s">
        <v>9577</v>
      </c>
      <c r="BI2665" s="94" t="str">
        <f t="shared" si="1331"/>
        <v>RV9</v>
      </c>
    </row>
    <row r="2666" spans="56:61" hidden="1" x14ac:dyDescent="0.3">
      <c r="BD2666" t="str">
        <f t="shared" si="1330"/>
        <v>RV9HUMBER INTERMEDIATE CARE</v>
      </c>
      <c r="BE2666" s="94" t="s">
        <v>4672</v>
      </c>
      <c r="BF2666" s="94" t="s">
        <v>4673</v>
      </c>
      <c r="BG2666" s="94" t="s">
        <v>4672</v>
      </c>
      <c r="BH2666" s="94" t="s">
        <v>4673</v>
      </c>
      <c r="BI2666" s="94" t="str">
        <f t="shared" si="1331"/>
        <v>RV9</v>
      </c>
    </row>
    <row r="2667" spans="56:61" hidden="1" x14ac:dyDescent="0.3">
      <c r="BD2667" t="str">
        <f t="shared" si="1330"/>
        <v>RV9HYPSM</v>
      </c>
      <c r="BE2667" s="94" t="s">
        <v>4735</v>
      </c>
      <c r="BF2667" s="94" t="s">
        <v>4736</v>
      </c>
      <c r="BG2667" s="94" t="s">
        <v>4735</v>
      </c>
      <c r="BH2667" s="94" t="s">
        <v>4736</v>
      </c>
      <c r="BI2667" s="94" t="str">
        <f t="shared" si="1331"/>
        <v>RV9</v>
      </c>
    </row>
    <row r="2668" spans="56:61" hidden="1" x14ac:dyDescent="0.3">
      <c r="BD2668" t="str">
        <f t="shared" si="1330"/>
        <v>RV9KELDGATE</v>
      </c>
      <c r="BE2668" s="94" t="s">
        <v>4699</v>
      </c>
      <c r="BF2668" s="94" t="s">
        <v>4700</v>
      </c>
      <c r="BG2668" s="94" t="s">
        <v>4699</v>
      </c>
      <c r="BH2668" s="94" t="s">
        <v>4700</v>
      </c>
      <c r="BI2668" s="94" t="str">
        <f t="shared" si="1331"/>
        <v>RV9</v>
      </c>
    </row>
    <row r="2669" spans="56:61" hidden="1" x14ac:dyDescent="0.3">
      <c r="BD2669" t="str">
        <f t="shared" si="1330"/>
        <v>RV9LAIRGATE</v>
      </c>
      <c r="BE2669" s="94" t="s">
        <v>4668</v>
      </c>
      <c r="BF2669" s="94" t="s">
        <v>4669</v>
      </c>
      <c r="BG2669" s="94" t="s">
        <v>4668</v>
      </c>
      <c r="BH2669" s="94" t="s">
        <v>4669</v>
      </c>
      <c r="BI2669" s="94" t="str">
        <f t="shared" si="1331"/>
        <v>RV9</v>
      </c>
    </row>
    <row r="2670" spans="56:61" hidden="1" x14ac:dyDescent="0.3">
      <c r="BD2670" t="str">
        <f t="shared" si="1330"/>
        <v>RV9LILAC WARD IN-PATIENT</v>
      </c>
      <c r="BE2670" s="94" t="s">
        <v>4799</v>
      </c>
      <c r="BF2670" s="94" t="s">
        <v>4800</v>
      </c>
      <c r="BG2670" s="94" t="s">
        <v>4799</v>
      </c>
      <c r="BH2670" s="94" t="s">
        <v>4800</v>
      </c>
      <c r="BI2670" s="94" t="str">
        <f t="shared" si="1331"/>
        <v>RV9</v>
      </c>
    </row>
    <row r="2671" spans="56:61" hidden="1" x14ac:dyDescent="0.3">
      <c r="BD2671" t="str">
        <f t="shared" si="1330"/>
        <v>RV9MALTON HOSPITAL</v>
      </c>
      <c r="BE2671" s="94" t="s">
        <v>10337</v>
      </c>
      <c r="BF2671" s="94" t="s">
        <v>10336</v>
      </c>
      <c r="BG2671" s="94" t="s">
        <v>10337</v>
      </c>
      <c r="BH2671" s="94" t="s">
        <v>10336</v>
      </c>
      <c r="BI2671" s="94" t="s">
        <v>1072</v>
      </c>
    </row>
    <row r="2672" spans="56:61" hidden="1" x14ac:dyDescent="0.3">
      <c r="BD2672" t="str">
        <f t="shared" si="1330"/>
        <v>RV9MAISTER LODGE</v>
      </c>
      <c r="BE2672" s="94" t="s">
        <v>8337</v>
      </c>
      <c r="BF2672" s="94" t="s">
        <v>9578</v>
      </c>
      <c r="BG2672" s="94" t="s">
        <v>8337</v>
      </c>
      <c r="BH2672" s="94" t="s">
        <v>9578</v>
      </c>
      <c r="BI2672" s="94" t="str">
        <f t="shared" si="1331"/>
        <v>RV9</v>
      </c>
    </row>
    <row r="2673" spans="56:61" hidden="1" x14ac:dyDescent="0.3">
      <c r="BD2673" t="str">
        <f t="shared" si="1330"/>
        <v>RV9MEMORY SERV - YOUNG PEOP 101763</v>
      </c>
      <c r="BE2673" s="94" t="s">
        <v>4727</v>
      </c>
      <c r="BF2673" s="94" t="s">
        <v>4728</v>
      </c>
      <c r="BG2673" s="94" t="s">
        <v>4727</v>
      </c>
      <c r="BH2673" s="94" t="s">
        <v>4728</v>
      </c>
      <c r="BI2673" s="94" t="str">
        <f t="shared" si="1331"/>
        <v>RV9</v>
      </c>
    </row>
    <row r="2674" spans="56:61" hidden="1" x14ac:dyDescent="0.3">
      <c r="BD2674" t="str">
        <f t="shared" si="1330"/>
        <v>RV9MILL VIEW COURT</v>
      </c>
      <c r="BE2674" s="94" t="s">
        <v>8338</v>
      </c>
      <c r="BF2674" s="94" t="s">
        <v>9579</v>
      </c>
      <c r="BG2674" s="94" t="s">
        <v>8338</v>
      </c>
      <c r="BH2674" s="94" t="s">
        <v>9579</v>
      </c>
      <c r="BI2674" s="94" t="str">
        <f t="shared" si="1331"/>
        <v>RV9</v>
      </c>
    </row>
    <row r="2675" spans="56:61" hidden="1" x14ac:dyDescent="0.3">
      <c r="BD2675" t="str">
        <f t="shared" si="1330"/>
        <v>RV9MILL VIEW LODGE</v>
      </c>
      <c r="BE2675" s="94" t="s">
        <v>8339</v>
      </c>
      <c r="BF2675" s="94" t="s">
        <v>9580</v>
      </c>
      <c r="BG2675" s="94" t="s">
        <v>8339</v>
      </c>
      <c r="BH2675" s="94" t="s">
        <v>9580</v>
      </c>
      <c r="BI2675" s="94" t="str">
        <f t="shared" si="1331"/>
        <v>RV9</v>
      </c>
    </row>
    <row r="2676" spans="56:61" hidden="1" x14ac:dyDescent="0.3">
      <c r="BD2676" t="str">
        <f t="shared" si="1330"/>
        <v>RV9NEW BRIDGES</v>
      </c>
      <c r="BE2676" s="94" t="s">
        <v>4680</v>
      </c>
      <c r="BF2676" s="94" t="s">
        <v>4681</v>
      </c>
      <c r="BG2676" s="94" t="s">
        <v>4680</v>
      </c>
      <c r="BH2676" s="94" t="s">
        <v>4681</v>
      </c>
      <c r="BI2676" s="94" t="str">
        <f t="shared" si="1331"/>
        <v>RV9</v>
      </c>
    </row>
    <row r="2677" spans="56:61" hidden="1" x14ac:dyDescent="0.3">
      <c r="BD2677" t="str">
        <f t="shared" si="1330"/>
        <v>RV9NEWBRIDGES IN-PATIENT 101742</v>
      </c>
      <c r="BE2677" s="94" t="s">
        <v>4715</v>
      </c>
      <c r="BF2677" s="94" t="s">
        <v>4716</v>
      </c>
      <c r="BG2677" s="94" t="s">
        <v>4715</v>
      </c>
      <c r="BH2677" s="94" t="s">
        <v>4716</v>
      </c>
      <c r="BI2677" s="94" t="str">
        <f t="shared" si="1331"/>
        <v>RV9</v>
      </c>
    </row>
    <row r="2678" spans="56:61" hidden="1" x14ac:dyDescent="0.3">
      <c r="BD2678" t="str">
        <f t="shared" si="1330"/>
        <v>RV9NIDDERDALE</v>
      </c>
      <c r="BE2678" s="94" t="s">
        <v>4666</v>
      </c>
      <c r="BF2678" s="94" t="s">
        <v>4667</v>
      </c>
      <c r="BG2678" s="94" t="s">
        <v>4666</v>
      </c>
      <c r="BH2678" s="94" t="s">
        <v>4667</v>
      </c>
      <c r="BI2678" s="94" t="str">
        <f t="shared" si="1331"/>
        <v>RV9</v>
      </c>
    </row>
    <row r="2679" spans="56:61" hidden="1" x14ac:dyDescent="0.3">
      <c r="BD2679" t="str">
        <f t="shared" si="1330"/>
        <v>RV9OPHTHALMOLOGY (HEY)</v>
      </c>
      <c r="BE2679" s="94" t="s">
        <v>4767</v>
      </c>
      <c r="BF2679" s="94" t="s">
        <v>4768</v>
      </c>
      <c r="BG2679" s="94" t="s">
        <v>4767</v>
      </c>
      <c r="BH2679" s="94" t="s">
        <v>4768</v>
      </c>
      <c r="BI2679" s="94" t="str">
        <f t="shared" si="1331"/>
        <v>RV9</v>
      </c>
    </row>
    <row r="2680" spans="56:61" hidden="1" x14ac:dyDescent="0.3">
      <c r="BD2680" t="str">
        <f t="shared" si="1330"/>
        <v>RV9OPHTHALMOLOGY (SNEY)</v>
      </c>
      <c r="BE2680" s="94" t="s">
        <v>4783</v>
      </c>
      <c r="BF2680" s="94" t="s">
        <v>4784</v>
      </c>
      <c r="BG2680" s="94" t="s">
        <v>4783</v>
      </c>
      <c r="BH2680" s="94" t="s">
        <v>4784</v>
      </c>
      <c r="BI2680" s="94" t="str">
        <f t="shared" si="1331"/>
        <v>RV9</v>
      </c>
    </row>
    <row r="2681" spans="56:61" hidden="1" x14ac:dyDescent="0.3">
      <c r="BD2681" t="str">
        <f t="shared" si="1330"/>
        <v>RV9ORTHOPAEDICS (SNEY)</v>
      </c>
      <c r="BE2681" s="94" t="s">
        <v>4785</v>
      </c>
      <c r="BF2681" s="94" t="s">
        <v>4786</v>
      </c>
      <c r="BG2681" s="94" t="s">
        <v>4785</v>
      </c>
      <c r="BH2681" s="94" t="s">
        <v>4786</v>
      </c>
      <c r="BI2681" s="94" t="str">
        <f t="shared" si="1331"/>
        <v>RV9</v>
      </c>
    </row>
    <row r="2682" spans="56:61" hidden="1" x14ac:dyDescent="0.3">
      <c r="BD2682" t="str">
        <f t="shared" si="1330"/>
        <v>RV9PAEDIATRIC MED (SNEY)</v>
      </c>
      <c r="BE2682" s="94" t="s">
        <v>4787</v>
      </c>
      <c r="BF2682" s="94" t="s">
        <v>4788</v>
      </c>
      <c r="BG2682" s="94" t="s">
        <v>4787</v>
      </c>
      <c r="BH2682" s="94" t="s">
        <v>4788</v>
      </c>
      <c r="BI2682" s="94" t="str">
        <f t="shared" si="1331"/>
        <v>RV9</v>
      </c>
    </row>
    <row r="2683" spans="56:61" hidden="1" x14ac:dyDescent="0.3">
      <c r="BD2683" t="str">
        <f t="shared" si="1330"/>
        <v>RV9PAEDIATRIC MEDICINE (HEY)</v>
      </c>
      <c r="BE2683" s="94" t="s">
        <v>4769</v>
      </c>
      <c r="BF2683" s="94" t="s">
        <v>4770</v>
      </c>
      <c r="BG2683" s="94" t="s">
        <v>4769</v>
      </c>
      <c r="BH2683" s="94" t="s">
        <v>4770</v>
      </c>
      <c r="BI2683" s="94" t="str">
        <f t="shared" si="1331"/>
        <v>RV9</v>
      </c>
    </row>
    <row r="2684" spans="56:61" hidden="1" x14ac:dyDescent="0.3">
      <c r="BD2684" t="str">
        <f t="shared" si="1330"/>
        <v>RV9PICU IN-PATIENT 101773</v>
      </c>
      <c r="BE2684" s="94" t="s">
        <v>4753</v>
      </c>
      <c r="BF2684" s="94" t="s">
        <v>4754</v>
      </c>
      <c r="BG2684" s="94" t="s">
        <v>4753</v>
      </c>
      <c r="BH2684" s="94" t="s">
        <v>4754</v>
      </c>
      <c r="BI2684" s="94" t="str">
        <f t="shared" si="1331"/>
        <v>RV9</v>
      </c>
    </row>
    <row r="2685" spans="56:61" hidden="1" x14ac:dyDescent="0.3">
      <c r="BD2685" t="str">
        <f t="shared" si="1330"/>
        <v>RV9PRIORY VIEW CTLD</v>
      </c>
      <c r="BE2685" s="94" t="s">
        <v>4703</v>
      </c>
      <c r="BF2685" s="94" t="s">
        <v>4704</v>
      </c>
      <c r="BG2685" s="94" t="s">
        <v>4703</v>
      </c>
      <c r="BH2685" s="94" t="s">
        <v>4704</v>
      </c>
      <c r="BI2685" s="94" t="str">
        <f t="shared" si="1331"/>
        <v>RV9</v>
      </c>
    </row>
    <row r="2686" spans="56:61" hidden="1" x14ac:dyDescent="0.3">
      <c r="BD2686" t="str">
        <f t="shared" ref="BD2686:BD2750" si="1332">CONCATENATE(LEFT(BE2686, 3),BF2686)</f>
        <v>RV9RHEUMATOLOGY (HEY)</v>
      </c>
      <c r="BE2686" s="94" t="s">
        <v>4771</v>
      </c>
      <c r="BF2686" s="94" t="s">
        <v>4772</v>
      </c>
      <c r="BG2686" s="94" t="s">
        <v>4771</v>
      </c>
      <c r="BH2686" s="94" t="s">
        <v>4772</v>
      </c>
      <c r="BI2686" s="94" t="str">
        <f t="shared" ref="BI2686:BI2750" si="1333">LEFT(BG2686,3)</f>
        <v>RV9</v>
      </c>
    </row>
    <row r="2687" spans="56:61" hidden="1" x14ac:dyDescent="0.3">
      <c r="BD2687" t="str">
        <f t="shared" si="1332"/>
        <v>RV9ROSEDALE</v>
      </c>
      <c r="BE2687" s="94" t="s">
        <v>4682</v>
      </c>
      <c r="BF2687" s="94" t="s">
        <v>4683</v>
      </c>
      <c r="BG2687" s="94" t="s">
        <v>4682</v>
      </c>
      <c r="BH2687" s="94" t="s">
        <v>4683</v>
      </c>
      <c r="BI2687" s="94" t="str">
        <f t="shared" si="1333"/>
        <v>RV9</v>
      </c>
    </row>
    <row r="2688" spans="56:61" hidden="1" x14ac:dyDescent="0.3">
      <c r="BD2688" t="str">
        <f t="shared" si="1332"/>
        <v>RV9RPIT HULL CITY WIDE</v>
      </c>
      <c r="BE2688" s="94" t="s">
        <v>4705</v>
      </c>
      <c r="BF2688" s="94" t="s">
        <v>4706</v>
      </c>
      <c r="BG2688" s="94" t="s">
        <v>4705</v>
      </c>
      <c r="BH2688" s="94" t="s">
        <v>4706</v>
      </c>
      <c r="BI2688" s="94" t="str">
        <f t="shared" si="1333"/>
        <v>RV9</v>
      </c>
    </row>
    <row r="2689" spans="56:61" hidden="1" x14ac:dyDescent="0.3">
      <c r="BD2689" t="str">
        <f t="shared" si="1332"/>
        <v>RV9RST EAST RIDING EAST 101715</v>
      </c>
      <c r="BE2689" s="94" t="s">
        <v>4721</v>
      </c>
      <c r="BF2689" s="94" t="s">
        <v>4722</v>
      </c>
      <c r="BG2689" s="94" t="s">
        <v>4721</v>
      </c>
      <c r="BH2689" s="94" t="s">
        <v>4722</v>
      </c>
      <c r="BI2689" s="94" t="str">
        <f t="shared" si="1333"/>
        <v>RV9</v>
      </c>
    </row>
    <row r="2690" spans="56:61" hidden="1" x14ac:dyDescent="0.3">
      <c r="BD2690" t="str">
        <f t="shared" si="1332"/>
        <v>RV9RST EAST RIDING WEST 101723</v>
      </c>
      <c r="BE2690" s="94" t="s">
        <v>4709</v>
      </c>
      <c r="BF2690" s="94" t="s">
        <v>4710</v>
      </c>
      <c r="BG2690" s="94" t="s">
        <v>4709</v>
      </c>
      <c r="BH2690" s="94" t="s">
        <v>4710</v>
      </c>
      <c r="BI2690" s="94" t="str">
        <f t="shared" si="1333"/>
        <v>RV9</v>
      </c>
    </row>
    <row r="2691" spans="56:61" hidden="1" x14ac:dyDescent="0.3">
      <c r="BD2691" t="str">
        <f t="shared" si="1332"/>
        <v>RV9RST EAST RIDING WEST 101733</v>
      </c>
      <c r="BE2691" s="94" t="s">
        <v>4723</v>
      </c>
      <c r="BF2691" s="94" t="s">
        <v>4724</v>
      </c>
      <c r="BG2691" s="94" t="s">
        <v>4723</v>
      </c>
      <c r="BH2691" s="94" t="s">
        <v>4724</v>
      </c>
      <c r="BI2691" s="94" t="str">
        <f t="shared" si="1333"/>
        <v>RV9</v>
      </c>
    </row>
    <row r="2692" spans="56:61" hidden="1" x14ac:dyDescent="0.3">
      <c r="BD2692" t="str">
        <f t="shared" si="1332"/>
        <v>RV9RST ER EAST - BRID</v>
      </c>
      <c r="BE2692" s="94" t="s">
        <v>4759</v>
      </c>
      <c r="BF2692" s="94" t="s">
        <v>4760</v>
      </c>
      <c r="BG2692" s="94" t="s">
        <v>4759</v>
      </c>
      <c r="BH2692" s="94" t="s">
        <v>4760</v>
      </c>
      <c r="BI2692" s="94" t="str">
        <f t="shared" si="1333"/>
        <v>RV9</v>
      </c>
    </row>
    <row r="2693" spans="56:61" hidden="1" x14ac:dyDescent="0.3">
      <c r="BD2693" t="str">
        <f t="shared" si="1332"/>
        <v>RV9RST ER EAST - DRIFF</v>
      </c>
      <c r="BE2693" s="94" t="s">
        <v>4761</v>
      </c>
      <c r="BF2693" s="94" t="s">
        <v>4762</v>
      </c>
      <c r="BG2693" s="94" t="s">
        <v>4761</v>
      </c>
      <c r="BH2693" s="94" t="s">
        <v>4762</v>
      </c>
      <c r="BI2693" s="94" t="str">
        <f t="shared" si="1333"/>
        <v>RV9</v>
      </c>
    </row>
    <row r="2694" spans="56:61" hidden="1" x14ac:dyDescent="0.3">
      <c r="BD2694" t="str">
        <f t="shared" si="1332"/>
        <v>RV9RST ER EAST - HOLD</v>
      </c>
      <c r="BE2694" s="94" t="s">
        <v>4763</v>
      </c>
      <c r="BF2694" s="94" t="s">
        <v>4764</v>
      </c>
      <c r="BG2694" s="94" t="s">
        <v>4763</v>
      </c>
      <c r="BH2694" s="94" t="s">
        <v>4764</v>
      </c>
      <c r="BI2694" s="94" t="str">
        <f t="shared" si="1333"/>
        <v>RV9</v>
      </c>
    </row>
    <row r="2695" spans="56:61" hidden="1" x14ac:dyDescent="0.3">
      <c r="BD2695" t="str">
        <f t="shared" si="1332"/>
        <v>RV9SOUTHCOATES ANNEX</v>
      </c>
      <c r="BE2695" s="94" t="s">
        <v>4693</v>
      </c>
      <c r="BF2695" s="94" t="s">
        <v>4694</v>
      </c>
      <c r="BG2695" s="94" t="s">
        <v>4693</v>
      </c>
      <c r="BH2695" s="94" t="s">
        <v>4694</v>
      </c>
      <c r="BI2695" s="94" t="str">
        <f t="shared" si="1333"/>
        <v>RV9</v>
      </c>
    </row>
    <row r="2696" spans="56:61" hidden="1" x14ac:dyDescent="0.3">
      <c r="BD2696" t="str">
        <f t="shared" si="1332"/>
        <v>RV9SPA HULL</v>
      </c>
      <c r="BE2696" s="94" t="s">
        <v>4755</v>
      </c>
      <c r="BF2696" s="94" t="s">
        <v>4756</v>
      </c>
      <c r="BG2696" s="94" t="s">
        <v>4755</v>
      </c>
      <c r="BH2696" s="94" t="s">
        <v>4756</v>
      </c>
      <c r="BI2696" s="94" t="str">
        <f t="shared" si="1333"/>
        <v>RV9</v>
      </c>
    </row>
    <row r="2697" spans="56:61" hidden="1" x14ac:dyDescent="0.3">
      <c r="BD2697" t="str">
        <f t="shared" si="1332"/>
        <v>RV9SPECIALIST PSYCHOTHERAPY</v>
      </c>
      <c r="BE2697" s="94" t="s">
        <v>4805</v>
      </c>
      <c r="BF2697" s="94" t="s">
        <v>4806</v>
      </c>
      <c r="BG2697" s="94" t="s">
        <v>4805</v>
      </c>
      <c r="BH2697" s="94" t="s">
        <v>4806</v>
      </c>
      <c r="BI2697" s="94" t="str">
        <f t="shared" si="1333"/>
        <v>RV9</v>
      </c>
    </row>
    <row r="2698" spans="56:61" hidden="1" x14ac:dyDescent="0.3">
      <c r="BD2698" t="str">
        <f t="shared" si="1332"/>
        <v>RV9ST ANDREWS IN-PATIENT 101743</v>
      </c>
      <c r="BE2698" s="94" t="s">
        <v>4725</v>
      </c>
      <c r="BF2698" s="94" t="s">
        <v>4726</v>
      </c>
      <c r="BG2698" s="94" t="s">
        <v>4725</v>
      </c>
      <c r="BH2698" s="94" t="s">
        <v>4726</v>
      </c>
      <c r="BI2698" s="94" t="str">
        <f t="shared" si="1333"/>
        <v>RV9</v>
      </c>
    </row>
    <row r="2699" spans="56:61" hidden="1" x14ac:dyDescent="0.3">
      <c r="BD2699" t="str">
        <f t="shared" si="1332"/>
        <v>RV9ST ANDREWS PLACE</v>
      </c>
      <c r="BE2699" s="94" t="s">
        <v>4690</v>
      </c>
      <c r="BF2699" s="94" t="s">
        <v>4691</v>
      </c>
      <c r="BG2699" s="94" t="s">
        <v>4690</v>
      </c>
      <c r="BH2699" s="94" t="s">
        <v>4691</v>
      </c>
      <c r="BI2699" s="94" t="str">
        <f t="shared" si="1333"/>
        <v>RV9</v>
      </c>
    </row>
    <row r="2700" spans="56:61" hidden="1" x14ac:dyDescent="0.3">
      <c r="BD2700" t="str">
        <f t="shared" si="1332"/>
        <v>RV9SWALES UNIT IN-PATIENT 101774</v>
      </c>
      <c r="BE2700" s="94" t="s">
        <v>4747</v>
      </c>
      <c r="BF2700" s="94" t="s">
        <v>4748</v>
      </c>
      <c r="BG2700" s="94" t="s">
        <v>4747</v>
      </c>
      <c r="BH2700" s="94" t="s">
        <v>4748</v>
      </c>
      <c r="BI2700" s="94" t="str">
        <f t="shared" si="1333"/>
        <v>RV9</v>
      </c>
    </row>
    <row r="2701" spans="56:61" hidden="1" x14ac:dyDescent="0.3">
      <c r="BD2701" t="str">
        <f t="shared" si="1332"/>
        <v>RV9THE GRANGE</v>
      </c>
      <c r="BE2701" s="94" t="s">
        <v>4655</v>
      </c>
      <c r="BF2701" s="94" t="s">
        <v>1965</v>
      </c>
      <c r="BG2701" s="94" t="s">
        <v>4655</v>
      </c>
      <c r="BH2701" s="94" t="s">
        <v>1965</v>
      </c>
      <c r="BI2701" s="94" t="str">
        <f t="shared" si="1333"/>
        <v>RV9</v>
      </c>
    </row>
    <row r="2702" spans="56:61" hidden="1" x14ac:dyDescent="0.3">
      <c r="BD2702" t="str">
        <f t="shared" si="1332"/>
        <v>RV9THE LANGUAGE UNIT</v>
      </c>
      <c r="BE2702" s="94" t="s">
        <v>4670</v>
      </c>
      <c r="BF2702" s="94" t="s">
        <v>4671</v>
      </c>
      <c r="BG2702" s="94" t="s">
        <v>4670</v>
      </c>
      <c r="BH2702" s="94" t="s">
        <v>4671</v>
      </c>
      <c r="BI2702" s="94" t="str">
        <f t="shared" si="1333"/>
        <v>RV9</v>
      </c>
    </row>
    <row r="2703" spans="56:61" hidden="1" x14ac:dyDescent="0.3">
      <c r="BD2703" t="str">
        <f t="shared" si="1332"/>
        <v>RV9THE OLD FIRE STATION</v>
      </c>
      <c r="BE2703" s="94" t="s">
        <v>4697</v>
      </c>
      <c r="BF2703" s="94" t="s">
        <v>4698</v>
      </c>
      <c r="BG2703" s="94" t="s">
        <v>4697</v>
      </c>
      <c r="BH2703" s="94" t="s">
        <v>4698</v>
      </c>
      <c r="BI2703" s="94" t="str">
        <f t="shared" si="1333"/>
        <v>RV9</v>
      </c>
    </row>
    <row r="2704" spans="56:61" hidden="1" x14ac:dyDescent="0.3">
      <c r="BD2704" t="str">
        <f t="shared" si="1332"/>
        <v>RV9THE QUAYS</v>
      </c>
      <c r="BE2704" s="94" t="s">
        <v>4662</v>
      </c>
      <c r="BF2704" s="94" t="s">
        <v>4663</v>
      </c>
      <c r="BG2704" s="94" t="s">
        <v>4662</v>
      </c>
      <c r="BH2704" s="94" t="s">
        <v>4663</v>
      </c>
      <c r="BI2704" s="94" t="str">
        <f t="shared" si="1333"/>
        <v>RV9</v>
      </c>
    </row>
    <row r="2705" spans="56:61" hidden="1" x14ac:dyDescent="0.3">
      <c r="BD2705" t="str">
        <f t="shared" si="1332"/>
        <v>RV9TOWNEND COURT</v>
      </c>
      <c r="BE2705" s="94" t="s">
        <v>10061</v>
      </c>
      <c r="BF2705" s="94" t="s">
        <v>10062</v>
      </c>
      <c r="BG2705" s="94" t="s">
        <v>10061</v>
      </c>
      <c r="BH2705" s="94" t="s">
        <v>10062</v>
      </c>
      <c r="BI2705" s="94" t="str">
        <f t="shared" si="1333"/>
        <v>RV9</v>
      </c>
    </row>
    <row r="2706" spans="56:61" hidden="1" x14ac:dyDescent="0.3">
      <c r="BD2706" t="str">
        <f t="shared" si="1332"/>
        <v>RV9ULLSWATER UNIT IN-PATIENT 101770</v>
      </c>
      <c r="BE2706" s="94" t="s">
        <v>4749</v>
      </c>
      <c r="BF2706" s="94" t="s">
        <v>4750</v>
      </c>
      <c r="BG2706" s="94" t="s">
        <v>4749</v>
      </c>
      <c r="BH2706" s="94" t="s">
        <v>4750</v>
      </c>
      <c r="BI2706" s="94" t="str">
        <f t="shared" si="1333"/>
        <v>RV9</v>
      </c>
    </row>
    <row r="2707" spans="56:61" hidden="1" x14ac:dyDescent="0.3">
      <c r="BD2707" t="str">
        <f t="shared" si="1332"/>
        <v>RV9UROLOGY (SNEY)</v>
      </c>
      <c r="BE2707" s="94" t="s">
        <v>4789</v>
      </c>
      <c r="BF2707" s="94" t="s">
        <v>4790</v>
      </c>
      <c r="BG2707" s="94" t="s">
        <v>4789</v>
      </c>
      <c r="BH2707" s="94" t="s">
        <v>4790</v>
      </c>
      <c r="BI2707" s="94" t="str">
        <f t="shared" si="1333"/>
        <v>RV9</v>
      </c>
    </row>
    <row r="2708" spans="56:61" hidden="1" x14ac:dyDescent="0.3">
      <c r="BD2708" t="str">
        <f t="shared" si="1332"/>
        <v>RV9WEST END COMMUNITY MENTAL HEALTH ADOLESCENT UNIT</v>
      </c>
      <c r="BE2708" s="94" t="s">
        <v>4658</v>
      </c>
      <c r="BF2708" s="94" t="s">
        <v>4659</v>
      </c>
      <c r="BG2708" s="94" t="s">
        <v>4658</v>
      </c>
      <c r="BH2708" s="94" t="s">
        <v>4659</v>
      </c>
      <c r="BI2708" s="94" t="str">
        <f t="shared" si="1333"/>
        <v>RV9</v>
      </c>
    </row>
    <row r="2709" spans="56:61" hidden="1" x14ac:dyDescent="0.3">
      <c r="BD2709" t="str">
        <f t="shared" si="1332"/>
        <v>RV9WEST END WARDS IN-PATIENT 101776</v>
      </c>
      <c r="BE2709" s="94" t="s">
        <v>4731</v>
      </c>
      <c r="BF2709" s="94" t="s">
        <v>4732</v>
      </c>
      <c r="BG2709" s="94" t="s">
        <v>4731</v>
      </c>
      <c r="BH2709" s="94" t="s">
        <v>4732</v>
      </c>
      <c r="BI2709" s="94" t="str">
        <f t="shared" si="1333"/>
        <v>RV9</v>
      </c>
    </row>
    <row r="2710" spans="56:61" hidden="1" x14ac:dyDescent="0.3">
      <c r="BD2710" t="str">
        <f t="shared" si="1332"/>
        <v>RV9WESTLANDS</v>
      </c>
      <c r="BE2710" s="94" t="s">
        <v>4678</v>
      </c>
      <c r="BF2710" s="94" t="s">
        <v>4679</v>
      </c>
      <c r="BG2710" s="94" t="s">
        <v>4678</v>
      </c>
      <c r="BH2710" s="94" t="s">
        <v>4679</v>
      </c>
      <c r="BI2710" s="94" t="str">
        <f t="shared" si="1333"/>
        <v>RV9</v>
      </c>
    </row>
    <row r="2711" spans="56:61" hidden="1" x14ac:dyDescent="0.3">
      <c r="BD2711" t="str">
        <f t="shared" si="1332"/>
        <v>RV9WESTLANDS IN-PATIENT 101741</v>
      </c>
      <c r="BE2711" s="94" t="s">
        <v>4719</v>
      </c>
      <c r="BF2711" s="94" t="s">
        <v>4720</v>
      </c>
      <c r="BG2711" s="94" t="s">
        <v>4719</v>
      </c>
      <c r="BH2711" s="94" t="s">
        <v>4720</v>
      </c>
      <c r="BI2711" s="94" t="str">
        <f t="shared" si="1333"/>
        <v>RV9</v>
      </c>
    </row>
    <row r="2712" spans="56:61" hidden="1" x14ac:dyDescent="0.3">
      <c r="BD2712" t="str">
        <f t="shared" si="1332"/>
        <v>RV9WESTWOOD HOSPITAL</v>
      </c>
      <c r="BE2712" s="94" t="s">
        <v>4674</v>
      </c>
      <c r="BF2712" s="94" t="s">
        <v>4675</v>
      </c>
      <c r="BG2712" s="94" t="s">
        <v>4674</v>
      </c>
      <c r="BH2712" s="94" t="s">
        <v>4675</v>
      </c>
      <c r="BI2712" s="94" t="str">
        <f t="shared" si="1333"/>
        <v>RV9</v>
      </c>
    </row>
    <row r="2713" spans="56:61" hidden="1" x14ac:dyDescent="0.3">
      <c r="BD2713" t="str">
        <f t="shared" si="1332"/>
        <v>RV9WHITBY HOSPITAL</v>
      </c>
      <c r="BE2713" s="94" t="s">
        <v>10070</v>
      </c>
      <c r="BF2713" s="94" t="s">
        <v>3134</v>
      </c>
      <c r="BG2713" s="94" t="s">
        <v>10070</v>
      </c>
      <c r="BH2713" s="94" t="s">
        <v>3134</v>
      </c>
      <c r="BI2713" s="94" t="str">
        <f t="shared" si="1333"/>
        <v>RV9</v>
      </c>
    </row>
    <row r="2714" spans="56:61" hidden="1" x14ac:dyDescent="0.3">
      <c r="BD2714" t="str">
        <f t="shared" si="1332"/>
        <v>RV9WILLOW GARTH RESIDENTIAL HOME</v>
      </c>
      <c r="BE2714" s="94" t="s">
        <v>4688</v>
      </c>
      <c r="BF2714" s="94" t="s">
        <v>4689</v>
      </c>
      <c r="BG2714" s="94" t="s">
        <v>4688</v>
      </c>
      <c r="BH2714" s="94" t="s">
        <v>4689</v>
      </c>
      <c r="BI2714" s="94" t="str">
        <f t="shared" si="1333"/>
        <v>RV9</v>
      </c>
    </row>
    <row r="2715" spans="56:61" hidden="1" x14ac:dyDescent="0.3">
      <c r="BD2715" t="str">
        <f t="shared" si="1332"/>
        <v>RV9WILLOW WARD IN-PATIENT</v>
      </c>
      <c r="BE2715" s="94" t="s">
        <v>4801</v>
      </c>
      <c r="BF2715" s="94" t="s">
        <v>4802</v>
      </c>
      <c r="BG2715" s="94" t="s">
        <v>4801</v>
      </c>
      <c r="BH2715" s="94" t="s">
        <v>4802</v>
      </c>
      <c r="BI2715" s="94" t="str">
        <f t="shared" si="1333"/>
        <v>RV9</v>
      </c>
    </row>
    <row r="2716" spans="56:61" hidden="1" x14ac:dyDescent="0.3">
      <c r="BD2716" t="str">
        <f t="shared" si="1332"/>
        <v>RV9WITHERNSEA HOSPITAL</v>
      </c>
      <c r="BE2716" s="94" t="s">
        <v>4660</v>
      </c>
      <c r="BF2716" s="94" t="s">
        <v>4661</v>
      </c>
      <c r="BG2716" s="94" t="s">
        <v>4660</v>
      </c>
      <c r="BH2716" s="94" t="s">
        <v>4661</v>
      </c>
      <c r="BI2716" s="94" t="str">
        <f t="shared" si="1333"/>
        <v>RV9</v>
      </c>
    </row>
    <row r="2717" spans="56:61" hidden="1" x14ac:dyDescent="0.3">
      <c r="BD2717" t="str">
        <f t="shared" si="1332"/>
        <v>RV9WITHERNSEA WARD</v>
      </c>
      <c r="BE2717" s="94" t="s">
        <v>4807</v>
      </c>
      <c r="BF2717" s="94" t="s">
        <v>4808</v>
      </c>
      <c r="BG2717" s="94" t="s">
        <v>4807</v>
      </c>
      <c r="BH2717" s="94" t="s">
        <v>4808</v>
      </c>
      <c r="BI2717" s="94" t="str">
        <f t="shared" si="1333"/>
        <v>RV9</v>
      </c>
    </row>
    <row r="2718" spans="56:61" hidden="1" x14ac:dyDescent="0.3">
      <c r="BD2718" t="str">
        <f t="shared" si="1332"/>
        <v>RV9WOLD HAVEN</v>
      </c>
      <c r="BE2718" s="94" t="s">
        <v>4656</v>
      </c>
      <c r="BF2718" s="94" t="s">
        <v>4657</v>
      </c>
      <c r="BG2718" s="94" t="s">
        <v>4656</v>
      </c>
      <c r="BH2718" s="94" t="s">
        <v>4657</v>
      </c>
      <c r="BI2718" s="94" t="str">
        <f t="shared" si="1333"/>
        <v>RV9</v>
      </c>
    </row>
    <row r="2719" spans="56:61" hidden="1" x14ac:dyDescent="0.3">
      <c r="BD2719" t="str">
        <f t="shared" si="1332"/>
        <v>RVJBATH MINERAL HOSPITAL</v>
      </c>
      <c r="BE2719" s="104" t="s">
        <v>888</v>
      </c>
      <c r="BF2719" s="104" t="s">
        <v>9581</v>
      </c>
      <c r="BG2719" s="104" t="s">
        <v>888</v>
      </c>
      <c r="BH2719" s="104" t="s">
        <v>9581</v>
      </c>
      <c r="BI2719" s="104" t="str">
        <f t="shared" si="1333"/>
        <v>RVJ</v>
      </c>
    </row>
    <row r="2720" spans="56:61" hidden="1" x14ac:dyDescent="0.3">
      <c r="BD2720" t="str">
        <f t="shared" si="1332"/>
        <v>RVJBRISTOL CHILDREN'S HOSPITAL</v>
      </c>
      <c r="BE2720" s="104" t="s">
        <v>889</v>
      </c>
      <c r="BF2720" s="104" t="s">
        <v>9582</v>
      </c>
      <c r="BG2720" s="104" t="s">
        <v>889</v>
      </c>
      <c r="BH2720" s="104" t="s">
        <v>9582</v>
      </c>
      <c r="BI2720" s="104" t="str">
        <f t="shared" si="1333"/>
        <v>RVJ</v>
      </c>
    </row>
    <row r="2721" spans="56:61" hidden="1" x14ac:dyDescent="0.3">
      <c r="BD2721" t="str">
        <f t="shared" si="1332"/>
        <v>RVJBRISTOL DENTAL HOSPITAL</v>
      </c>
      <c r="BE2721" s="104" t="s">
        <v>890</v>
      </c>
      <c r="BF2721" s="104" t="s">
        <v>9583</v>
      </c>
      <c r="BG2721" s="104" t="s">
        <v>890</v>
      </c>
      <c r="BH2721" s="104" t="s">
        <v>9583</v>
      </c>
      <c r="BI2721" s="104" t="str">
        <f t="shared" si="1333"/>
        <v>RVJ</v>
      </c>
    </row>
    <row r="2722" spans="56:61" hidden="1" x14ac:dyDescent="0.3">
      <c r="BD2722" t="str">
        <f t="shared" si="1332"/>
        <v>RVJBRISTOL ROYAL INFIRMARY</v>
      </c>
      <c r="BE2722" s="104" t="s">
        <v>475</v>
      </c>
      <c r="BF2722" s="104" t="s">
        <v>4822</v>
      </c>
      <c r="BG2722" s="104" t="s">
        <v>475</v>
      </c>
      <c r="BH2722" s="104" t="s">
        <v>4822</v>
      </c>
      <c r="BI2722" s="104" t="str">
        <f t="shared" si="1333"/>
        <v>RVJ</v>
      </c>
    </row>
    <row r="2723" spans="56:61" hidden="1" x14ac:dyDescent="0.3">
      <c r="BD2723" t="str">
        <f t="shared" si="1332"/>
        <v>RVJBURDEN NEUROLOGICAL HOSPITAL</v>
      </c>
      <c r="BE2723" s="104" t="s">
        <v>476</v>
      </c>
      <c r="BF2723" s="104" t="s">
        <v>9584</v>
      </c>
      <c r="BG2723" s="104" t="s">
        <v>476</v>
      </c>
      <c r="BH2723" s="104" t="s">
        <v>9584</v>
      </c>
      <c r="BI2723" s="104" t="str">
        <f t="shared" si="1333"/>
        <v>RVJ</v>
      </c>
    </row>
    <row r="2724" spans="56:61" hidden="1" x14ac:dyDescent="0.3">
      <c r="BD2724" t="str">
        <f t="shared" si="1332"/>
        <v>RVJCLEVEDON HOSPITAL</v>
      </c>
      <c r="BE2724" s="104" t="s">
        <v>477</v>
      </c>
      <c r="BF2724" s="104" t="s">
        <v>9585</v>
      </c>
      <c r="BG2724" s="104" t="s">
        <v>477</v>
      </c>
      <c r="BH2724" s="104" t="s">
        <v>9585</v>
      </c>
      <c r="BI2724" s="104" t="str">
        <f t="shared" si="1333"/>
        <v>RVJ</v>
      </c>
    </row>
    <row r="2725" spans="56:61" hidden="1" x14ac:dyDescent="0.3">
      <c r="BD2725" t="str">
        <f t="shared" si="1332"/>
        <v>RVJCOSSHAM HOSPITAL</v>
      </c>
      <c r="BE2725" s="104" t="s">
        <v>478</v>
      </c>
      <c r="BF2725" s="104" t="s">
        <v>7899</v>
      </c>
      <c r="BG2725" s="104" t="s">
        <v>478</v>
      </c>
      <c r="BH2725" s="104" t="s">
        <v>7899</v>
      </c>
      <c r="BI2725" s="104" t="str">
        <f t="shared" si="1333"/>
        <v>RVJ</v>
      </c>
    </row>
    <row r="2726" spans="56:61" hidden="1" x14ac:dyDescent="0.3">
      <c r="BD2726" t="str">
        <f t="shared" si="1332"/>
        <v>RVJFRENCHAY HOSPITAL</v>
      </c>
      <c r="BE2726" s="104" t="s">
        <v>479</v>
      </c>
      <c r="BF2726" s="104" t="s">
        <v>9586</v>
      </c>
      <c r="BG2726" s="104" t="s">
        <v>479</v>
      </c>
      <c r="BH2726" s="104" t="s">
        <v>9586</v>
      </c>
      <c r="BI2726" s="104" t="str">
        <f t="shared" si="1333"/>
        <v>RVJ</v>
      </c>
    </row>
    <row r="2727" spans="56:61" hidden="1" x14ac:dyDescent="0.3">
      <c r="BD2727" t="str">
        <f t="shared" si="1332"/>
        <v>RVJGLENSIDE HOSPITAL</v>
      </c>
      <c r="BE2727" s="104" t="s">
        <v>480</v>
      </c>
      <c r="BF2727" s="104" t="s">
        <v>9587</v>
      </c>
      <c r="BG2727" s="104" t="s">
        <v>480</v>
      </c>
      <c r="BH2727" s="104" t="s">
        <v>9587</v>
      </c>
      <c r="BI2727" s="104" t="str">
        <f t="shared" si="1333"/>
        <v>RVJ</v>
      </c>
    </row>
    <row r="2728" spans="56:61" hidden="1" x14ac:dyDescent="0.3">
      <c r="BD2728" t="str">
        <f t="shared" si="1332"/>
        <v>RVJHAM GREEN HOSPITAL</v>
      </c>
      <c r="BE2728" s="104" t="s">
        <v>481</v>
      </c>
      <c r="BF2728" s="104" t="s">
        <v>9588</v>
      </c>
      <c r="BG2728" s="104" t="s">
        <v>481</v>
      </c>
      <c r="BH2728" s="104" t="s">
        <v>9588</v>
      </c>
      <c r="BI2728" s="104" t="str">
        <f t="shared" si="1333"/>
        <v>RVJ</v>
      </c>
    </row>
    <row r="2729" spans="56:61" hidden="1" x14ac:dyDescent="0.3">
      <c r="BD2729" t="str">
        <f t="shared" si="1332"/>
        <v>RVJLYDNEY HOSPITAL SITE</v>
      </c>
      <c r="BE2729" s="104" t="s">
        <v>482</v>
      </c>
      <c r="BF2729" s="104" t="s">
        <v>9589</v>
      </c>
      <c r="BG2729" s="104" t="s">
        <v>482</v>
      </c>
      <c r="BH2729" s="104" t="s">
        <v>9589</v>
      </c>
      <c r="BI2729" s="104" t="str">
        <f t="shared" si="1333"/>
        <v>RVJ</v>
      </c>
    </row>
    <row r="2730" spans="56:61" hidden="1" x14ac:dyDescent="0.3">
      <c r="BD2730" t="str">
        <f t="shared" si="1332"/>
        <v>RVJMANOR PARK HOSPITAL</v>
      </c>
      <c r="BE2730" s="104" t="s">
        <v>483</v>
      </c>
      <c r="BF2730" s="104" t="s">
        <v>9590</v>
      </c>
      <c r="BG2730" s="104" t="s">
        <v>483</v>
      </c>
      <c r="BH2730" s="104" t="s">
        <v>9590</v>
      </c>
      <c r="BI2730" s="104" t="str">
        <f t="shared" si="1333"/>
        <v>RVJ</v>
      </c>
    </row>
    <row r="2731" spans="56:61" hidden="1" x14ac:dyDescent="0.3">
      <c r="BD2731" t="str">
        <f t="shared" si="1332"/>
        <v>RVJRIVERSIDE UNIT</v>
      </c>
      <c r="BE2731" s="104" t="s">
        <v>484</v>
      </c>
      <c r="BF2731" s="104" t="s">
        <v>9591</v>
      </c>
      <c r="BG2731" s="104" t="s">
        <v>484</v>
      </c>
      <c r="BH2731" s="104" t="s">
        <v>9591</v>
      </c>
      <c r="BI2731" s="104" t="str">
        <f t="shared" si="1333"/>
        <v>RVJ</v>
      </c>
    </row>
    <row r="2732" spans="56:61" hidden="1" x14ac:dyDescent="0.3">
      <c r="BD2732" t="str">
        <f t="shared" si="1332"/>
        <v>RVJSOUTHMEAD HOSPITAL</v>
      </c>
      <c r="BE2732" s="104" t="s">
        <v>485</v>
      </c>
      <c r="BF2732" s="104" t="s">
        <v>9592</v>
      </c>
      <c r="BG2732" s="104" t="s">
        <v>485</v>
      </c>
      <c r="BH2732" s="104" t="s">
        <v>9592</v>
      </c>
      <c r="BI2732" s="104" t="str">
        <f t="shared" si="1333"/>
        <v>RVJ</v>
      </c>
    </row>
    <row r="2733" spans="56:61" hidden="1" x14ac:dyDescent="0.3">
      <c r="BD2733" t="str">
        <f t="shared" si="1332"/>
        <v>RVJTHORNBURY HOSPITAL</v>
      </c>
      <c r="BE2733" s="104" t="s">
        <v>486</v>
      </c>
      <c r="BF2733" s="104" t="s">
        <v>7897</v>
      </c>
      <c r="BG2733" s="104" t="s">
        <v>486</v>
      </c>
      <c r="BH2733" s="104" t="s">
        <v>7897</v>
      </c>
      <c r="BI2733" s="104" t="str">
        <f t="shared" si="1333"/>
        <v>RVJ</v>
      </c>
    </row>
    <row r="2734" spans="56:61" hidden="1" x14ac:dyDescent="0.3">
      <c r="BD2734" t="str">
        <f t="shared" si="1332"/>
        <v>RVJWESTON GENERAL HOSPITAL</v>
      </c>
      <c r="BE2734" s="104" t="s">
        <v>487</v>
      </c>
      <c r="BF2734" s="104" t="s">
        <v>8990</v>
      </c>
      <c r="BG2734" s="104" t="s">
        <v>487</v>
      </c>
      <c r="BH2734" s="104" t="s">
        <v>8990</v>
      </c>
      <c r="BI2734" s="104" t="str">
        <f t="shared" si="1333"/>
        <v>RVJ</v>
      </c>
    </row>
    <row r="2735" spans="56:61" hidden="1" x14ac:dyDescent="0.3">
      <c r="BD2735" t="str">
        <f t="shared" si="1332"/>
        <v>RVNB&amp;NES ADULT</v>
      </c>
      <c r="BE2735" s="104" t="s">
        <v>4860</v>
      </c>
      <c r="BF2735" s="104" t="s">
        <v>4861</v>
      </c>
      <c r="BG2735" s="104" t="s">
        <v>4860</v>
      </c>
      <c r="BH2735" s="104" t="s">
        <v>4861</v>
      </c>
      <c r="BI2735" s="104" t="str">
        <f t="shared" si="1333"/>
        <v>RVN</v>
      </c>
    </row>
    <row r="2736" spans="56:61" hidden="1" x14ac:dyDescent="0.3">
      <c r="BD2736" t="str">
        <f t="shared" si="1332"/>
        <v>RVNB&amp;NES OLDER ADULT</v>
      </c>
      <c r="BE2736" s="104" t="s">
        <v>4862</v>
      </c>
      <c r="BF2736" s="104" t="s">
        <v>4863</v>
      </c>
      <c r="BG2736" s="104" t="s">
        <v>4862</v>
      </c>
      <c r="BH2736" s="104" t="s">
        <v>4863</v>
      </c>
      <c r="BI2736" s="104" t="str">
        <f t="shared" si="1333"/>
        <v>RVN</v>
      </c>
    </row>
    <row r="2737" spans="56:61" hidden="1" x14ac:dyDescent="0.3">
      <c r="BD2737" t="str">
        <f t="shared" si="1332"/>
        <v>RVNB&amp;NES SDAS</v>
      </c>
      <c r="BE2737" s="104" t="s">
        <v>4864</v>
      </c>
      <c r="BF2737" s="104" t="s">
        <v>4865</v>
      </c>
      <c r="BG2737" s="104" t="s">
        <v>4864</v>
      </c>
      <c r="BH2737" s="104" t="s">
        <v>4865</v>
      </c>
      <c r="BI2737" s="104" t="str">
        <f t="shared" si="1333"/>
        <v>RVN</v>
      </c>
    </row>
    <row r="2738" spans="56:61" hidden="1" x14ac:dyDescent="0.3">
      <c r="BD2738" t="str">
        <f t="shared" si="1332"/>
        <v>RVNBLACKBERRY HILL HOSPITAL</v>
      </c>
      <c r="BE2738" s="104" t="s">
        <v>4831</v>
      </c>
      <c r="BF2738" s="104" t="s">
        <v>4832</v>
      </c>
      <c r="BG2738" s="104" t="s">
        <v>4831</v>
      </c>
      <c r="BH2738" s="104" t="s">
        <v>4832</v>
      </c>
      <c r="BI2738" s="104" t="str">
        <f t="shared" si="1333"/>
        <v>RVN</v>
      </c>
    </row>
    <row r="2739" spans="56:61" hidden="1" x14ac:dyDescent="0.3">
      <c r="BD2739" t="str">
        <f t="shared" si="1332"/>
        <v>RVNBRENTRY SITE</v>
      </c>
      <c r="BE2739" s="104" t="s">
        <v>4856</v>
      </c>
      <c r="BF2739" s="104" t="s">
        <v>4857</v>
      </c>
      <c r="BG2739" s="104" t="s">
        <v>4856</v>
      </c>
      <c r="BH2739" s="104" t="s">
        <v>4857</v>
      </c>
      <c r="BI2739" s="104" t="str">
        <f t="shared" si="1333"/>
        <v>RVN</v>
      </c>
    </row>
    <row r="2740" spans="56:61" hidden="1" x14ac:dyDescent="0.3">
      <c r="BD2740" t="str">
        <f t="shared" si="1332"/>
        <v>RVNBRISTOL ADULT</v>
      </c>
      <c r="BE2740" s="104" t="s">
        <v>4866</v>
      </c>
      <c r="BF2740" s="104" t="s">
        <v>4867</v>
      </c>
      <c r="BG2740" s="104" t="s">
        <v>4866</v>
      </c>
      <c r="BH2740" s="104" t="s">
        <v>4867</v>
      </c>
      <c r="BI2740" s="104" t="str">
        <f t="shared" si="1333"/>
        <v>RVN</v>
      </c>
    </row>
    <row r="2741" spans="56:61" hidden="1" x14ac:dyDescent="0.3">
      <c r="BD2741" t="str">
        <f t="shared" si="1332"/>
        <v>RVNBRISTOL ADULT SDAS</v>
      </c>
      <c r="BE2741" s="104" t="s">
        <v>4874</v>
      </c>
      <c r="BF2741" s="104" t="s">
        <v>4875</v>
      </c>
      <c r="BG2741" s="104" t="s">
        <v>4874</v>
      </c>
      <c r="BH2741" s="104" t="s">
        <v>4875</v>
      </c>
      <c r="BI2741" s="104" t="str">
        <f t="shared" si="1333"/>
        <v>RVN</v>
      </c>
    </row>
    <row r="2742" spans="56:61" hidden="1" x14ac:dyDescent="0.3">
      <c r="BD2742" t="str">
        <f t="shared" si="1332"/>
        <v>RVNBRISTOL OLDER ADULT</v>
      </c>
      <c r="BE2742" s="104" t="s">
        <v>4870</v>
      </c>
      <c r="BF2742" s="104" t="s">
        <v>4871</v>
      </c>
      <c r="BG2742" s="104" t="s">
        <v>4870</v>
      </c>
      <c r="BH2742" s="104" t="s">
        <v>4871</v>
      </c>
      <c r="BI2742" s="104" t="str">
        <f t="shared" si="1333"/>
        <v>RVN</v>
      </c>
    </row>
    <row r="2743" spans="56:61" hidden="1" x14ac:dyDescent="0.3">
      <c r="BD2743" t="str">
        <f t="shared" si="1332"/>
        <v>RVNBRISTOL ROYAL INFIRMARY</v>
      </c>
      <c r="BE2743" s="104" t="s">
        <v>4821</v>
      </c>
      <c r="BF2743" s="104" t="s">
        <v>4822</v>
      </c>
      <c r="BG2743" s="104" t="s">
        <v>4821</v>
      </c>
      <c r="BH2743" s="104" t="s">
        <v>4822</v>
      </c>
      <c r="BI2743" s="104" t="str">
        <f t="shared" si="1333"/>
        <v>RVN</v>
      </c>
    </row>
    <row r="2744" spans="56:61" hidden="1" x14ac:dyDescent="0.3">
      <c r="BD2744" t="str">
        <f t="shared" si="1332"/>
        <v>RVNBRISTOL SDAS</v>
      </c>
      <c r="BE2744" s="104" t="s">
        <v>4872</v>
      </c>
      <c r="BF2744" s="104" t="s">
        <v>4873</v>
      </c>
      <c r="BG2744" s="104" t="s">
        <v>4872</v>
      </c>
      <c r="BH2744" s="104" t="s">
        <v>4873</v>
      </c>
      <c r="BI2744" s="104" t="str">
        <f t="shared" si="1333"/>
        <v>RVN</v>
      </c>
    </row>
    <row r="2745" spans="56:61" hidden="1" x14ac:dyDescent="0.3">
      <c r="BD2745" t="str">
        <f t="shared" si="1332"/>
        <v>RVNBRISTOL UNIVERSITY</v>
      </c>
      <c r="BE2745" s="104" t="s">
        <v>4833</v>
      </c>
      <c r="BF2745" s="104" t="s">
        <v>4834</v>
      </c>
      <c r="BG2745" s="104" t="s">
        <v>4833</v>
      </c>
      <c r="BH2745" s="104" t="s">
        <v>4834</v>
      </c>
      <c r="BI2745" s="104" t="str">
        <f t="shared" si="1333"/>
        <v>RVN</v>
      </c>
    </row>
    <row r="2746" spans="56:61" hidden="1" x14ac:dyDescent="0.3">
      <c r="BD2746" t="str">
        <f t="shared" si="1332"/>
        <v>RVNBROOKLAND HALL</v>
      </c>
      <c r="BE2746" s="104" t="s">
        <v>4825</v>
      </c>
      <c r="BF2746" s="104" t="s">
        <v>4826</v>
      </c>
      <c r="BG2746" s="104" t="s">
        <v>4825</v>
      </c>
      <c r="BH2746" s="104" t="s">
        <v>4826</v>
      </c>
      <c r="BI2746" s="104" t="str">
        <f t="shared" si="1333"/>
        <v>RVN</v>
      </c>
    </row>
    <row r="2747" spans="56:61" hidden="1" x14ac:dyDescent="0.3">
      <c r="BD2747" t="str">
        <f t="shared" si="1332"/>
        <v xml:space="preserve">RVNCALLINGTON ROAD </v>
      </c>
      <c r="BE2747" s="104" t="s">
        <v>8808</v>
      </c>
      <c r="BF2747" s="104" t="s">
        <v>9594</v>
      </c>
      <c r="BG2747" s="104" t="s">
        <v>8808</v>
      </c>
      <c r="BH2747" s="104" t="s">
        <v>9594</v>
      </c>
      <c r="BI2747" s="104" t="str">
        <f t="shared" si="1333"/>
        <v>RVN</v>
      </c>
    </row>
    <row r="2748" spans="56:61" hidden="1" x14ac:dyDescent="0.3">
      <c r="BD2748" t="str">
        <f t="shared" si="1332"/>
        <v>RVNCENTRAL WILTS AOWA</v>
      </c>
      <c r="BE2748" s="104" t="s">
        <v>4908</v>
      </c>
      <c r="BF2748" s="104" t="s">
        <v>4909</v>
      </c>
      <c r="BG2748" s="104" t="s">
        <v>4908</v>
      </c>
      <c r="BH2748" s="104" t="s">
        <v>4909</v>
      </c>
      <c r="BI2748" s="104" t="str">
        <f t="shared" si="1333"/>
        <v>RVN</v>
      </c>
    </row>
    <row r="2749" spans="56:61" hidden="1" x14ac:dyDescent="0.3">
      <c r="BD2749" t="str">
        <f t="shared" si="1332"/>
        <v>RVNCITY HALL</v>
      </c>
      <c r="BE2749" s="104" t="s">
        <v>4858</v>
      </c>
      <c r="BF2749" s="104" t="s">
        <v>4859</v>
      </c>
      <c r="BG2749" s="104" t="s">
        <v>4858</v>
      </c>
      <c r="BH2749" s="104" t="s">
        <v>4859</v>
      </c>
      <c r="BI2749" s="104" t="str">
        <f t="shared" si="1333"/>
        <v>RVN</v>
      </c>
    </row>
    <row r="2750" spans="56:61" hidden="1" x14ac:dyDescent="0.3">
      <c r="BD2750" t="str">
        <f t="shared" si="1332"/>
        <v>RVNCOLSTON FORT</v>
      </c>
      <c r="BE2750" s="104" t="s">
        <v>4827</v>
      </c>
      <c r="BF2750" s="104" t="s">
        <v>4828</v>
      </c>
      <c r="BG2750" s="104" t="s">
        <v>4827</v>
      </c>
      <c r="BH2750" s="104" t="s">
        <v>4828</v>
      </c>
      <c r="BI2750" s="104" t="str">
        <f t="shared" si="1333"/>
        <v>RVN</v>
      </c>
    </row>
    <row r="2751" spans="56:61" hidden="1" x14ac:dyDescent="0.3">
      <c r="BD2751" t="str">
        <f t="shared" ref="BD2751:BD2814" si="1334">CONCATENATE(LEFT(BE2751, 3),BF2751)</f>
        <v>RVNCORUM TWO</v>
      </c>
      <c r="BE2751" s="104" t="s">
        <v>4841</v>
      </c>
      <c r="BF2751" s="104" t="s">
        <v>4842</v>
      </c>
      <c r="BG2751" s="104" t="s">
        <v>4841</v>
      </c>
      <c r="BH2751" s="104" t="s">
        <v>4842</v>
      </c>
      <c r="BI2751" s="104" t="str">
        <f t="shared" ref="BI2751:BI2814" si="1335">LEFT(BG2751,3)</f>
        <v>RVN</v>
      </c>
    </row>
    <row r="2752" spans="56:61" hidden="1" x14ac:dyDescent="0.3">
      <c r="BD2752" t="str">
        <f t="shared" si="1334"/>
        <v>RVNEMERGENCY 001</v>
      </c>
      <c r="BE2752" s="104" t="s">
        <v>4809</v>
      </c>
      <c r="BF2752" s="104" t="s">
        <v>4810</v>
      </c>
      <c r="BG2752" s="104" t="s">
        <v>4809</v>
      </c>
      <c r="BH2752" s="104" t="s">
        <v>4810</v>
      </c>
      <c r="BI2752" s="104" t="str">
        <f t="shared" si="1335"/>
        <v>RVN</v>
      </c>
    </row>
    <row r="2753" spans="56:61" hidden="1" x14ac:dyDescent="0.3">
      <c r="BD2753" t="str">
        <f t="shared" si="1334"/>
        <v xml:space="preserve">RVNFOUNTAIN WAY, SALISBURY </v>
      </c>
      <c r="BE2753" s="104" t="s">
        <v>8812</v>
      </c>
      <c r="BF2753" s="104" t="s">
        <v>9595</v>
      </c>
      <c r="BG2753" s="104" t="s">
        <v>8812</v>
      </c>
      <c r="BH2753" s="104" t="s">
        <v>9595</v>
      </c>
      <c r="BI2753" s="104" t="str">
        <f t="shared" si="1335"/>
        <v>RVN</v>
      </c>
    </row>
    <row r="2754" spans="56:61" hidden="1" x14ac:dyDescent="0.3">
      <c r="BD2754" t="str">
        <f t="shared" si="1334"/>
        <v>RVNFROMESIDE</v>
      </c>
      <c r="BE2754" s="104" t="s">
        <v>4868</v>
      </c>
      <c r="BF2754" s="104" t="s">
        <v>4869</v>
      </c>
      <c r="BG2754" s="104" t="s">
        <v>4868</v>
      </c>
      <c r="BH2754" s="104" t="s">
        <v>4869</v>
      </c>
      <c r="BI2754" s="104" t="str">
        <f t="shared" si="1335"/>
        <v>RVN</v>
      </c>
    </row>
    <row r="2755" spans="56:61" hidden="1" x14ac:dyDescent="0.3">
      <c r="BD2755" t="str">
        <f t="shared" si="1334"/>
        <v>RVNGREAT WESTERN HOSPITAL AWP</v>
      </c>
      <c r="BE2755" s="104" t="s">
        <v>4852</v>
      </c>
      <c r="BF2755" s="104" t="s">
        <v>4853</v>
      </c>
      <c r="BG2755" s="104" t="s">
        <v>4852</v>
      </c>
      <c r="BH2755" s="104" t="s">
        <v>4853</v>
      </c>
      <c r="BI2755" s="104" t="str">
        <f t="shared" si="1335"/>
        <v>RVN</v>
      </c>
    </row>
    <row r="2756" spans="56:61" hidden="1" x14ac:dyDescent="0.3">
      <c r="BD2756" t="str">
        <f t="shared" si="1334"/>
        <v xml:space="preserve">RVNGREEN LAND HOSPITAL, DEVIZES </v>
      </c>
      <c r="BE2756" s="104" t="s">
        <v>8813</v>
      </c>
      <c r="BF2756" s="104" t="s">
        <v>9596</v>
      </c>
      <c r="BG2756" s="104" t="s">
        <v>8813</v>
      </c>
      <c r="BH2756" s="104" t="s">
        <v>9596</v>
      </c>
      <c r="BI2756" s="104" t="str">
        <f t="shared" si="1335"/>
        <v>RVN</v>
      </c>
    </row>
    <row r="2757" spans="56:61" hidden="1" x14ac:dyDescent="0.3">
      <c r="BD2757" t="str">
        <f t="shared" si="1334"/>
        <v xml:space="preserve">RVNHILLVIEW LODGE </v>
      </c>
      <c r="BE2757" s="104" t="s">
        <v>8807</v>
      </c>
      <c r="BF2757" s="104" t="s">
        <v>9597</v>
      </c>
      <c r="BG2757" s="104" t="s">
        <v>8807</v>
      </c>
      <c r="BH2757" s="104" t="s">
        <v>9597</v>
      </c>
      <c r="BI2757" s="104" t="str">
        <f t="shared" si="1335"/>
        <v>RVN</v>
      </c>
    </row>
    <row r="2758" spans="56:61" hidden="1" x14ac:dyDescent="0.3">
      <c r="BD2758" t="str">
        <f t="shared" si="1334"/>
        <v xml:space="preserve">RVNLOCKING CASTLE </v>
      </c>
      <c r="BE2758" s="104" t="s">
        <v>8809</v>
      </c>
      <c r="BF2758" s="104" t="s">
        <v>9598</v>
      </c>
      <c r="BG2758" s="104" t="s">
        <v>8809</v>
      </c>
      <c r="BH2758" s="104" t="s">
        <v>9598</v>
      </c>
      <c r="BI2758" s="104" t="str">
        <f t="shared" si="1335"/>
        <v>RVN</v>
      </c>
    </row>
    <row r="2759" spans="56:61" hidden="1" x14ac:dyDescent="0.3">
      <c r="BD2759" t="str">
        <f t="shared" si="1334"/>
        <v>RVNLONG FOX UNIT</v>
      </c>
      <c r="BE2759" s="104" t="s">
        <v>4837</v>
      </c>
      <c r="BF2759" s="104" t="s">
        <v>4838</v>
      </c>
      <c r="BG2759" s="104" t="s">
        <v>4837</v>
      </c>
      <c r="BH2759" s="104" t="s">
        <v>4838</v>
      </c>
      <c r="BI2759" s="104" t="str">
        <f t="shared" si="1335"/>
        <v>RVN</v>
      </c>
    </row>
    <row r="2760" spans="56:61" hidden="1" x14ac:dyDescent="0.3">
      <c r="BD2760" t="str">
        <f t="shared" si="1334"/>
        <v>RVNMELKSHAM COMMUNITY HOSPITAL</v>
      </c>
      <c r="BE2760" s="104" t="s">
        <v>4845</v>
      </c>
      <c r="BF2760" s="104" t="s">
        <v>4846</v>
      </c>
      <c r="BG2760" s="104" t="s">
        <v>4845</v>
      </c>
      <c r="BH2760" s="104" t="s">
        <v>4846</v>
      </c>
      <c r="BI2760" s="104" t="str">
        <f t="shared" si="1335"/>
        <v>RVN</v>
      </c>
    </row>
    <row r="2761" spans="56:61" hidden="1" x14ac:dyDescent="0.3">
      <c r="BD2761" t="str">
        <f t="shared" si="1334"/>
        <v>RVNMENTAL HEALTH BRISTOL SOUTH PLAZA</v>
      </c>
      <c r="BE2761" s="104" t="s">
        <v>4819</v>
      </c>
      <c r="BF2761" s="104" t="s">
        <v>4820</v>
      </c>
      <c r="BG2761" s="104" t="s">
        <v>4819</v>
      </c>
      <c r="BH2761" s="104" t="s">
        <v>4820</v>
      </c>
      <c r="BI2761" s="104" t="str">
        <f t="shared" si="1335"/>
        <v>RVN</v>
      </c>
    </row>
    <row r="2762" spans="56:61" hidden="1" x14ac:dyDescent="0.3">
      <c r="BD2762" t="str">
        <f t="shared" si="1334"/>
        <v>RVNNEW FRIENDS HALL</v>
      </c>
      <c r="BE2762" s="104" t="s">
        <v>4835</v>
      </c>
      <c r="BF2762" s="104" t="s">
        <v>4836</v>
      </c>
      <c r="BG2762" s="104" t="s">
        <v>4835</v>
      </c>
      <c r="BH2762" s="104" t="s">
        <v>4836</v>
      </c>
      <c r="BI2762" s="104" t="str">
        <f t="shared" si="1335"/>
        <v>RVN</v>
      </c>
    </row>
    <row r="2763" spans="56:61" hidden="1" x14ac:dyDescent="0.3">
      <c r="BD2763" t="str">
        <f t="shared" si="1334"/>
        <v>RVNNORTH SOMERSET ADULT</v>
      </c>
      <c r="BE2763" s="104" t="s">
        <v>4890</v>
      </c>
      <c r="BF2763" s="104" t="s">
        <v>4891</v>
      </c>
      <c r="BG2763" s="104" t="s">
        <v>4890</v>
      </c>
      <c r="BH2763" s="104" t="s">
        <v>4891</v>
      </c>
      <c r="BI2763" s="104" t="str">
        <f t="shared" si="1335"/>
        <v>RVN</v>
      </c>
    </row>
    <row r="2764" spans="56:61" hidden="1" x14ac:dyDescent="0.3">
      <c r="BD2764" t="str">
        <f t="shared" si="1334"/>
        <v>RVNNORTH SOMERSET CTPLD</v>
      </c>
      <c r="BE2764" s="104" t="s">
        <v>4892</v>
      </c>
      <c r="BF2764" s="104" t="s">
        <v>4893</v>
      </c>
      <c r="BG2764" s="104" t="s">
        <v>4892</v>
      </c>
      <c r="BH2764" s="104" t="s">
        <v>4893</v>
      </c>
      <c r="BI2764" s="104" t="str">
        <f t="shared" si="1335"/>
        <v>RVN</v>
      </c>
    </row>
    <row r="2765" spans="56:61" hidden="1" x14ac:dyDescent="0.3">
      <c r="BD2765" t="str">
        <f t="shared" si="1334"/>
        <v>RVNNORTH SOMERSET EIS</v>
      </c>
      <c r="BE2765" s="104" t="s">
        <v>4898</v>
      </c>
      <c r="BF2765" s="104" t="s">
        <v>4899</v>
      </c>
      <c r="BG2765" s="104" t="s">
        <v>4898</v>
      </c>
      <c r="BH2765" s="104" t="s">
        <v>4899</v>
      </c>
      <c r="BI2765" s="104" t="str">
        <f t="shared" si="1335"/>
        <v>RVN</v>
      </c>
    </row>
    <row r="2766" spans="56:61" hidden="1" x14ac:dyDescent="0.3">
      <c r="BD2766" t="str">
        <f t="shared" si="1334"/>
        <v>RVNNORTH SOMERSET OLDER ADULT</v>
      </c>
      <c r="BE2766" s="104" t="s">
        <v>4894</v>
      </c>
      <c r="BF2766" s="104" t="s">
        <v>4895</v>
      </c>
      <c r="BG2766" s="104" t="s">
        <v>4894</v>
      </c>
      <c r="BH2766" s="104" t="s">
        <v>4895</v>
      </c>
      <c r="BI2766" s="104" t="str">
        <f t="shared" si="1335"/>
        <v>RVN</v>
      </c>
    </row>
    <row r="2767" spans="56:61" hidden="1" x14ac:dyDescent="0.3">
      <c r="BD2767" t="str">
        <f t="shared" si="1334"/>
        <v>RVNNORTH SOMERSET SDAS</v>
      </c>
      <c r="BE2767" s="104" t="s">
        <v>4896</v>
      </c>
      <c r="BF2767" s="104" t="s">
        <v>4897</v>
      </c>
      <c r="BG2767" s="104" t="s">
        <v>4896</v>
      </c>
      <c r="BH2767" s="104" t="s">
        <v>4897</v>
      </c>
      <c r="BI2767" s="104" t="str">
        <f t="shared" si="1335"/>
        <v>RVN</v>
      </c>
    </row>
    <row r="2768" spans="56:61" hidden="1" x14ac:dyDescent="0.3">
      <c r="BD2768" t="str">
        <f t="shared" si="1334"/>
        <v>RVNNORTH WILTS SDAS</v>
      </c>
      <c r="BE2768" s="104" t="s">
        <v>4910</v>
      </c>
      <c r="BF2768" s="104" t="s">
        <v>4911</v>
      </c>
      <c r="BG2768" s="104" t="s">
        <v>4910</v>
      </c>
      <c r="BH2768" s="104" t="s">
        <v>4911</v>
      </c>
      <c r="BI2768" s="104" t="str">
        <f t="shared" si="1335"/>
        <v>RVN</v>
      </c>
    </row>
    <row r="2769" spans="56:61" hidden="1" x14ac:dyDescent="0.3">
      <c r="BD2769" t="str">
        <f t="shared" si="1334"/>
        <v>RVNOLDER ADULT INPATIENT UNIT, LONG FOX UNIT</v>
      </c>
      <c r="BE2769" s="104" t="s">
        <v>4900</v>
      </c>
      <c r="BF2769" s="104" t="s">
        <v>4901</v>
      </c>
      <c r="BG2769" s="104" t="s">
        <v>4900</v>
      </c>
      <c r="BH2769" s="104" t="s">
        <v>4901</v>
      </c>
      <c r="BI2769" s="104" t="str">
        <f t="shared" si="1335"/>
        <v>RVN</v>
      </c>
    </row>
    <row r="2770" spans="56:61" hidden="1" x14ac:dyDescent="0.3">
      <c r="BD2770" t="str">
        <f t="shared" si="1334"/>
        <v>RVNOP SGLOS MEMORY SGLOS</v>
      </c>
      <c r="BE2770" s="104" t="s">
        <v>4882</v>
      </c>
      <c r="BF2770" s="104" t="s">
        <v>4883</v>
      </c>
      <c r="BG2770" s="104" t="s">
        <v>4882</v>
      </c>
      <c r="BH2770" s="104" t="s">
        <v>4883</v>
      </c>
      <c r="BI2770" s="104" t="str">
        <f t="shared" si="1335"/>
        <v>RVN</v>
      </c>
    </row>
    <row r="2771" spans="56:61" hidden="1" x14ac:dyDescent="0.3">
      <c r="BD2771" t="str">
        <f t="shared" si="1334"/>
        <v>RVNOP SWINDON MEMORY</v>
      </c>
      <c r="BE2771" s="104" t="s">
        <v>4888</v>
      </c>
      <c r="BF2771" s="104" t="s">
        <v>4889</v>
      </c>
      <c r="BG2771" s="104" t="s">
        <v>4888</v>
      </c>
      <c r="BH2771" s="104" t="s">
        <v>4889</v>
      </c>
      <c r="BI2771" s="104" t="str">
        <f t="shared" si="1335"/>
        <v>RVN</v>
      </c>
    </row>
    <row r="2772" spans="56:61" hidden="1" x14ac:dyDescent="0.3">
      <c r="BD2772" t="str">
        <f t="shared" si="1334"/>
        <v>RVNOP WILTS MEMORY SWILTS</v>
      </c>
      <c r="BE2772" s="104" t="s">
        <v>4904</v>
      </c>
      <c r="BF2772" s="104" t="s">
        <v>4905</v>
      </c>
      <c r="BG2772" s="104" t="s">
        <v>4904</v>
      </c>
      <c r="BH2772" s="104" t="s">
        <v>4905</v>
      </c>
      <c r="BI2772" s="104" t="str">
        <f t="shared" si="1335"/>
        <v>RVN</v>
      </c>
    </row>
    <row r="2773" spans="56:61" hidden="1" x14ac:dyDescent="0.3">
      <c r="BD2773" t="str">
        <f t="shared" si="1334"/>
        <v>RVNRED GABLES</v>
      </c>
      <c r="BE2773" s="104" t="s">
        <v>4843</v>
      </c>
      <c r="BF2773" s="104" t="s">
        <v>4844</v>
      </c>
      <c r="BG2773" s="104" t="s">
        <v>4843</v>
      </c>
      <c r="BH2773" s="104" t="s">
        <v>4844</v>
      </c>
      <c r="BI2773" s="104" t="str">
        <f t="shared" si="1335"/>
        <v>RVN</v>
      </c>
    </row>
    <row r="2774" spans="56:61" hidden="1" x14ac:dyDescent="0.3">
      <c r="BD2774" t="str">
        <f t="shared" si="1334"/>
        <v>RVNROCK HALL</v>
      </c>
      <c r="BE2774" s="104" t="s">
        <v>4815</v>
      </c>
      <c r="BF2774" s="104" t="s">
        <v>4816</v>
      </c>
      <c r="BG2774" s="104" t="s">
        <v>4815</v>
      </c>
      <c r="BH2774" s="104" t="s">
        <v>4816</v>
      </c>
      <c r="BI2774" s="104" t="str">
        <f t="shared" si="1335"/>
        <v>RVN</v>
      </c>
    </row>
    <row r="2775" spans="56:61" hidden="1" x14ac:dyDescent="0.3">
      <c r="BD2775" t="str">
        <f t="shared" si="1334"/>
        <v xml:space="preserve">RVNSANDALWOOD COURT, SWINDON </v>
      </c>
      <c r="BE2775" s="104" t="s">
        <v>8814</v>
      </c>
      <c r="BF2775" s="104" t="s">
        <v>9599</v>
      </c>
      <c r="BG2775" s="104" t="s">
        <v>8814</v>
      </c>
      <c r="BH2775" s="104" t="s">
        <v>9599</v>
      </c>
      <c r="BI2775" s="104" t="str">
        <f t="shared" si="1335"/>
        <v>RVN</v>
      </c>
    </row>
    <row r="2776" spans="56:61" hidden="1" x14ac:dyDescent="0.3">
      <c r="BD2776" t="str">
        <f t="shared" si="1334"/>
        <v>RVNSAVERNAKE HOSPITAL</v>
      </c>
      <c r="BE2776" s="104" t="s">
        <v>4849</v>
      </c>
      <c r="BF2776" s="104" t="s">
        <v>3760</v>
      </c>
      <c r="BG2776" s="104" t="s">
        <v>4849</v>
      </c>
      <c r="BH2776" s="104" t="s">
        <v>3760</v>
      </c>
      <c r="BI2776" s="104" t="str">
        <f t="shared" si="1335"/>
        <v>RVN</v>
      </c>
    </row>
    <row r="2777" spans="56:61" hidden="1" x14ac:dyDescent="0.3">
      <c r="BD2777" t="str">
        <f t="shared" si="1334"/>
        <v>RVNSOUTH GLOS OLDER ADULT</v>
      </c>
      <c r="BE2777" s="104" t="s">
        <v>4880</v>
      </c>
      <c r="BF2777" s="104" t="s">
        <v>4881</v>
      </c>
      <c r="BG2777" s="104" t="s">
        <v>4880</v>
      </c>
      <c r="BH2777" s="104" t="s">
        <v>4881</v>
      </c>
      <c r="BI2777" s="104" t="str">
        <f t="shared" si="1335"/>
        <v>RVN</v>
      </c>
    </row>
    <row r="2778" spans="56:61" hidden="1" x14ac:dyDescent="0.3">
      <c r="BD2778" t="str">
        <f t="shared" si="1334"/>
        <v>RVNSOUTH GLOUCESTERSHIRE KINGSWOOD CLDT</v>
      </c>
      <c r="BE2778" s="104" t="s">
        <v>4876</v>
      </c>
      <c r="BF2778" s="104" t="s">
        <v>4877</v>
      </c>
      <c r="BG2778" s="104" t="s">
        <v>4876</v>
      </c>
      <c r="BH2778" s="104" t="s">
        <v>4877</v>
      </c>
      <c r="BI2778" s="104" t="str">
        <f t="shared" si="1335"/>
        <v>RVN</v>
      </c>
    </row>
    <row r="2779" spans="56:61" hidden="1" x14ac:dyDescent="0.3">
      <c r="BD2779" t="str">
        <f t="shared" si="1334"/>
        <v>RVNSOUTH GLOUCESTERSHIRE THORNBURY CLDT</v>
      </c>
      <c r="BE2779" s="104" t="s">
        <v>4878</v>
      </c>
      <c r="BF2779" s="104" t="s">
        <v>4879</v>
      </c>
      <c r="BG2779" s="104" t="s">
        <v>4878</v>
      </c>
      <c r="BH2779" s="104" t="s">
        <v>4879</v>
      </c>
      <c r="BI2779" s="104" t="str">
        <f t="shared" si="1335"/>
        <v>RVN</v>
      </c>
    </row>
    <row r="2780" spans="56:61" hidden="1" x14ac:dyDescent="0.3">
      <c r="BD2780" t="str">
        <f t="shared" si="1334"/>
        <v>RVNSOUTH WILTS ADAS</v>
      </c>
      <c r="BE2780" s="104" t="s">
        <v>4906</v>
      </c>
      <c r="BF2780" s="104" t="s">
        <v>4907</v>
      </c>
      <c r="BG2780" s="104" t="s">
        <v>4906</v>
      </c>
      <c r="BH2780" s="104" t="s">
        <v>4907</v>
      </c>
      <c r="BI2780" s="104" t="str">
        <f t="shared" si="1335"/>
        <v>RVN</v>
      </c>
    </row>
    <row r="2781" spans="56:61" hidden="1" x14ac:dyDescent="0.3">
      <c r="BD2781" t="str">
        <f t="shared" si="1334"/>
        <v>RVNSOUTH WILTS CRHT</v>
      </c>
      <c r="BE2781" s="104" t="s">
        <v>4902</v>
      </c>
      <c r="BF2781" s="104" t="s">
        <v>4903</v>
      </c>
      <c r="BG2781" s="104" t="s">
        <v>4902</v>
      </c>
      <c r="BH2781" s="104" t="s">
        <v>4903</v>
      </c>
      <c r="BI2781" s="104" t="str">
        <f t="shared" si="1335"/>
        <v>RVN</v>
      </c>
    </row>
    <row r="2782" spans="56:61" hidden="1" x14ac:dyDescent="0.3">
      <c r="BD2782" t="str">
        <f t="shared" si="1334"/>
        <v>RVNSOUTHMEAD HOSPITAL AWP</v>
      </c>
      <c r="BE2782" s="104" t="s">
        <v>4829</v>
      </c>
      <c r="BF2782" s="104" t="s">
        <v>4830</v>
      </c>
      <c r="BG2782" s="104" t="s">
        <v>4829</v>
      </c>
      <c r="BH2782" s="104" t="s">
        <v>4830</v>
      </c>
      <c r="BI2782" s="104" t="str">
        <f t="shared" si="1335"/>
        <v>RVN</v>
      </c>
    </row>
    <row r="2783" spans="56:61" hidden="1" x14ac:dyDescent="0.3">
      <c r="BD2783" t="str">
        <f t="shared" si="1334"/>
        <v>RVNST MARTINS HOSPITAL (BATH)</v>
      </c>
      <c r="BE2783" s="104" t="s">
        <v>4811</v>
      </c>
      <c r="BF2783" s="104" t="s">
        <v>4812</v>
      </c>
      <c r="BG2783" s="104" t="s">
        <v>4811</v>
      </c>
      <c r="BH2783" s="104" t="s">
        <v>4812</v>
      </c>
      <c r="BI2783" s="104" t="str">
        <f t="shared" si="1335"/>
        <v>RVN</v>
      </c>
    </row>
    <row r="2784" spans="56:61" hidden="1" x14ac:dyDescent="0.3">
      <c r="BD2784" t="str">
        <f t="shared" si="1334"/>
        <v>RVNSTOKES CROFT</v>
      </c>
      <c r="BE2784" s="104" t="s">
        <v>4823</v>
      </c>
      <c r="BF2784" s="104" t="s">
        <v>4824</v>
      </c>
      <c r="BG2784" s="104" t="s">
        <v>4823</v>
      </c>
      <c r="BH2784" s="104" t="s">
        <v>4824</v>
      </c>
      <c r="BI2784" s="104" t="str">
        <f t="shared" si="1335"/>
        <v>RVN</v>
      </c>
    </row>
    <row r="2785" spans="56:61" hidden="1" x14ac:dyDescent="0.3">
      <c r="BD2785" t="str">
        <f t="shared" si="1334"/>
        <v>RVNSWINDON PSYCHOTHERAPY</v>
      </c>
      <c r="BE2785" s="104" t="s">
        <v>4884</v>
      </c>
      <c r="BF2785" s="104" t="s">
        <v>4885</v>
      </c>
      <c r="BG2785" s="104" t="s">
        <v>4884</v>
      </c>
      <c r="BH2785" s="104" t="s">
        <v>4885</v>
      </c>
      <c r="BI2785" s="104" t="str">
        <f t="shared" si="1335"/>
        <v>RVN</v>
      </c>
    </row>
    <row r="2786" spans="56:61" hidden="1" x14ac:dyDescent="0.3">
      <c r="BD2786" t="str">
        <f t="shared" si="1334"/>
        <v>RVNSWINDON SDAS</v>
      </c>
      <c r="BE2786" s="104" t="s">
        <v>4886</v>
      </c>
      <c r="BF2786" s="104" t="s">
        <v>4887</v>
      </c>
      <c r="BG2786" s="104" t="s">
        <v>4886</v>
      </c>
      <c r="BH2786" s="104" t="s">
        <v>4887</v>
      </c>
      <c r="BI2786" s="104" t="str">
        <f t="shared" si="1335"/>
        <v>RVN</v>
      </c>
    </row>
    <row r="2787" spans="56:61" hidden="1" x14ac:dyDescent="0.3">
      <c r="BD2787" t="str">
        <f t="shared" si="1334"/>
        <v>RVNTHE BRIDEWELL</v>
      </c>
      <c r="BE2787" s="104" t="s">
        <v>4854</v>
      </c>
      <c r="BF2787" s="104" t="s">
        <v>4855</v>
      </c>
      <c r="BG2787" s="104" t="s">
        <v>4854</v>
      </c>
      <c r="BH2787" s="104" t="s">
        <v>4855</v>
      </c>
      <c r="BI2787" s="104" t="str">
        <f t="shared" si="1335"/>
        <v>RVN</v>
      </c>
    </row>
    <row r="2788" spans="56:61" hidden="1" x14ac:dyDescent="0.3">
      <c r="BD2788" t="str">
        <f t="shared" si="1334"/>
        <v>RVNTHE ELMS</v>
      </c>
      <c r="BE2788" s="104" t="s">
        <v>4839</v>
      </c>
      <c r="BF2788" s="104" t="s">
        <v>4840</v>
      </c>
      <c r="BG2788" s="104" t="s">
        <v>4839</v>
      </c>
      <c r="BH2788" s="104" t="s">
        <v>4840</v>
      </c>
      <c r="BI2788" s="104" t="str">
        <f t="shared" si="1335"/>
        <v>RVN</v>
      </c>
    </row>
    <row r="2789" spans="56:61" hidden="1" x14ac:dyDescent="0.3">
      <c r="BD2789" t="str">
        <f t="shared" si="1334"/>
        <v>RVNTHE HOLLIES</v>
      </c>
      <c r="BE2789" s="104" t="s">
        <v>4817</v>
      </c>
      <c r="BF2789" s="104" t="s">
        <v>4818</v>
      </c>
      <c r="BG2789" s="104" t="s">
        <v>4817</v>
      </c>
      <c r="BH2789" s="104" t="s">
        <v>4818</v>
      </c>
      <c r="BI2789" s="104" t="str">
        <f t="shared" si="1335"/>
        <v>RVN</v>
      </c>
    </row>
    <row r="2790" spans="56:61" hidden="1" x14ac:dyDescent="0.3">
      <c r="BD2790" t="str">
        <f t="shared" si="1334"/>
        <v>RVNTHE SWALLOWS</v>
      </c>
      <c r="BE2790" s="104" t="s">
        <v>4813</v>
      </c>
      <c r="BF2790" s="104" t="s">
        <v>4814</v>
      </c>
      <c r="BG2790" s="104" t="s">
        <v>4813</v>
      </c>
      <c r="BH2790" s="104" t="s">
        <v>4814</v>
      </c>
      <c r="BI2790" s="104" t="str">
        <f t="shared" si="1335"/>
        <v>RVN</v>
      </c>
    </row>
    <row r="2791" spans="56:61" hidden="1" x14ac:dyDescent="0.3">
      <c r="BD2791" t="str">
        <f t="shared" si="1334"/>
        <v xml:space="preserve">RVNVICTORIA CENTRE, SWINDON </v>
      </c>
      <c r="BE2791" s="104" t="s">
        <v>8811</v>
      </c>
      <c r="BF2791" s="104" t="s">
        <v>9600</v>
      </c>
      <c r="BG2791" s="104" t="s">
        <v>8811</v>
      </c>
      <c r="BH2791" s="104" t="s">
        <v>9600</v>
      </c>
      <c r="BI2791" s="104" t="str">
        <f t="shared" si="1335"/>
        <v>RVN</v>
      </c>
    </row>
    <row r="2792" spans="56:61" hidden="1" x14ac:dyDescent="0.3">
      <c r="BD2792" t="str">
        <f t="shared" si="1334"/>
        <v>RVNWEST WILTS SDAS</v>
      </c>
      <c r="BE2792" s="104" t="s">
        <v>4912</v>
      </c>
      <c r="BF2792" s="104" t="s">
        <v>4913</v>
      </c>
      <c r="BG2792" s="104" t="s">
        <v>4912</v>
      </c>
      <c r="BH2792" s="104" t="s">
        <v>4913</v>
      </c>
      <c r="BI2792" s="104" t="str">
        <f t="shared" si="1335"/>
        <v>RVN</v>
      </c>
    </row>
    <row r="2793" spans="56:61" hidden="1" x14ac:dyDescent="0.3">
      <c r="BD2793" t="str">
        <f t="shared" si="1334"/>
        <v>RVNWESTBURY HOSPITAL</v>
      </c>
      <c r="BE2793" s="104" t="s">
        <v>4847</v>
      </c>
      <c r="BF2793" s="104" t="s">
        <v>4848</v>
      </c>
      <c r="BG2793" s="104" t="s">
        <v>4847</v>
      </c>
      <c r="BH2793" s="104" t="s">
        <v>4848</v>
      </c>
      <c r="BI2793" s="104" t="str">
        <f t="shared" si="1335"/>
        <v>RVN</v>
      </c>
    </row>
    <row r="2794" spans="56:61" hidden="1" x14ac:dyDescent="0.3">
      <c r="BD2794" t="str">
        <f t="shared" si="1334"/>
        <v xml:space="preserve">RVNWHITTUCKS ROAD, HANHAM </v>
      </c>
      <c r="BE2794" s="104" t="s">
        <v>8810</v>
      </c>
      <c r="BF2794" s="104" t="s">
        <v>9601</v>
      </c>
      <c r="BG2794" s="104" t="s">
        <v>8810</v>
      </c>
      <c r="BH2794" s="104" t="s">
        <v>9601</v>
      </c>
      <c r="BI2794" s="104" t="str">
        <f t="shared" si="1335"/>
        <v>RVN</v>
      </c>
    </row>
    <row r="2795" spans="56:61" hidden="1" x14ac:dyDescent="0.3">
      <c r="BD2795" t="str">
        <f t="shared" si="1334"/>
        <v>RVNWINDSWEPT</v>
      </c>
      <c r="BE2795" s="104" t="s">
        <v>4850</v>
      </c>
      <c r="BF2795" s="104" t="s">
        <v>4851</v>
      </c>
      <c r="BG2795" s="104" t="s">
        <v>4850</v>
      </c>
      <c r="BH2795" s="104" t="s">
        <v>4851</v>
      </c>
      <c r="BI2795" s="104" t="str">
        <f t="shared" si="1335"/>
        <v>RVN</v>
      </c>
    </row>
    <row r="2796" spans="56:61" hidden="1" x14ac:dyDescent="0.3">
      <c r="BD2796" t="str">
        <f t="shared" si="1334"/>
        <v>RVRASHFORD HOSPITAL</v>
      </c>
      <c r="BE2796" s="104" t="s">
        <v>488</v>
      </c>
      <c r="BF2796" s="104" t="s">
        <v>6834</v>
      </c>
      <c r="BG2796" s="104" t="s">
        <v>488</v>
      </c>
      <c r="BH2796" s="104" t="s">
        <v>6834</v>
      </c>
      <c r="BI2796" s="104" t="str">
        <f t="shared" si="1335"/>
        <v>RVR</v>
      </c>
    </row>
    <row r="2797" spans="56:61" hidden="1" x14ac:dyDescent="0.3">
      <c r="BD2797" t="str">
        <f t="shared" si="1334"/>
        <v>RVRDORKING GENERAL HOSPITAL</v>
      </c>
      <c r="BE2797" s="104" t="s">
        <v>489</v>
      </c>
      <c r="BF2797" s="104" t="s">
        <v>9602</v>
      </c>
      <c r="BG2797" s="104" t="s">
        <v>489</v>
      </c>
      <c r="BH2797" s="104" t="s">
        <v>9602</v>
      </c>
      <c r="BI2797" s="104" t="str">
        <f t="shared" si="1335"/>
        <v>RVR</v>
      </c>
    </row>
    <row r="2798" spans="56:61" hidden="1" x14ac:dyDescent="0.3">
      <c r="BD2798" t="str">
        <f t="shared" si="1334"/>
        <v>RVREPSOM HOSPITAL</v>
      </c>
      <c r="BE2798" s="104" t="s">
        <v>490</v>
      </c>
      <c r="BF2798" s="104" t="s">
        <v>9603</v>
      </c>
      <c r="BG2798" s="104" t="s">
        <v>490</v>
      </c>
      <c r="BH2798" s="104" t="s">
        <v>9603</v>
      </c>
      <c r="BI2798" s="104" t="str">
        <f t="shared" si="1335"/>
        <v>RVR</v>
      </c>
    </row>
    <row r="2799" spans="56:61" hidden="1" x14ac:dyDescent="0.3">
      <c r="BD2799" t="str">
        <f t="shared" si="1334"/>
        <v>RVRKINGSTON HOSPITAL</v>
      </c>
      <c r="BE2799" s="104" t="s">
        <v>491</v>
      </c>
      <c r="BF2799" s="104" t="s">
        <v>3832</v>
      </c>
      <c r="BG2799" s="104" t="s">
        <v>491</v>
      </c>
      <c r="BH2799" s="104" t="s">
        <v>3832</v>
      </c>
      <c r="BI2799" s="104" t="str">
        <f t="shared" si="1335"/>
        <v>RVR</v>
      </c>
    </row>
    <row r="2800" spans="56:61" hidden="1" x14ac:dyDescent="0.3">
      <c r="BD2800" t="str">
        <f t="shared" si="1334"/>
        <v>RVRLEATHERHEAD HOSPITAL</v>
      </c>
      <c r="BE2800" s="104" t="s">
        <v>492</v>
      </c>
      <c r="BF2800" s="104" t="s">
        <v>6866</v>
      </c>
      <c r="BG2800" s="104" t="s">
        <v>492</v>
      </c>
      <c r="BH2800" s="104" t="s">
        <v>6866</v>
      </c>
      <c r="BI2800" s="104" t="str">
        <f t="shared" si="1335"/>
        <v>RVR</v>
      </c>
    </row>
    <row r="2801" spans="56:61" hidden="1" x14ac:dyDescent="0.3">
      <c r="BD2801" t="str">
        <f t="shared" si="1334"/>
        <v>RVRMAYDAY HOSPITAL</v>
      </c>
      <c r="BE2801" s="104" t="s">
        <v>493</v>
      </c>
      <c r="BF2801" s="104" t="s">
        <v>9604</v>
      </c>
      <c r="BG2801" s="104" t="s">
        <v>493</v>
      </c>
      <c r="BH2801" s="104" t="s">
        <v>9604</v>
      </c>
      <c r="BI2801" s="104" t="str">
        <f t="shared" si="1335"/>
        <v>RVR</v>
      </c>
    </row>
    <row r="2802" spans="56:61" hidden="1" x14ac:dyDescent="0.3">
      <c r="BD2802" t="str">
        <f t="shared" si="1334"/>
        <v>RVRNELSON HOSPITAL</v>
      </c>
      <c r="BE2802" s="104" t="s">
        <v>494</v>
      </c>
      <c r="BF2802" s="104" t="s">
        <v>3826</v>
      </c>
      <c r="BG2802" s="104" t="s">
        <v>494</v>
      </c>
      <c r="BH2802" s="104" t="s">
        <v>3826</v>
      </c>
      <c r="BI2802" s="104" t="str">
        <f t="shared" si="1335"/>
        <v>RVR</v>
      </c>
    </row>
    <row r="2803" spans="56:61" hidden="1" x14ac:dyDescent="0.3">
      <c r="BD2803" t="str">
        <f t="shared" si="1334"/>
        <v>RVRQUEEN MARY'S HOSPITAL FOR CHILDREN</v>
      </c>
      <c r="BE2803" s="104" t="s">
        <v>495</v>
      </c>
      <c r="BF2803" s="104" t="s">
        <v>9605</v>
      </c>
      <c r="BG2803" s="104" t="s">
        <v>495</v>
      </c>
      <c r="BH2803" s="104" t="s">
        <v>9605</v>
      </c>
      <c r="BI2803" s="104" t="str">
        <f t="shared" si="1335"/>
        <v>RVR</v>
      </c>
    </row>
    <row r="2804" spans="56:61" hidden="1" x14ac:dyDescent="0.3">
      <c r="BD2804" t="str">
        <f t="shared" si="1334"/>
        <v>RVRSOUTH WEST LONDON ELECTIVE ORTHOPAEDIC CENTRE</v>
      </c>
      <c r="BE2804" s="104" t="s">
        <v>496</v>
      </c>
      <c r="BF2804" s="104" t="s">
        <v>9606</v>
      </c>
      <c r="BG2804" s="104" t="s">
        <v>496</v>
      </c>
      <c r="BH2804" s="104" t="s">
        <v>9606</v>
      </c>
      <c r="BI2804" s="104" t="str">
        <f t="shared" si="1335"/>
        <v>RVR</v>
      </c>
    </row>
    <row r="2805" spans="56:61" hidden="1" x14ac:dyDescent="0.3">
      <c r="BD2805" t="str">
        <f t="shared" si="1334"/>
        <v>RVRST HELIER HOSPITAL</v>
      </c>
      <c r="BE2805" s="104" t="s">
        <v>122</v>
      </c>
      <c r="BF2805" s="104" t="s">
        <v>9607</v>
      </c>
      <c r="BG2805" s="104" t="s">
        <v>122</v>
      </c>
      <c r="BH2805" s="104" t="s">
        <v>9607</v>
      </c>
      <c r="BI2805" s="104" t="str">
        <f t="shared" si="1335"/>
        <v>RVR</v>
      </c>
    </row>
    <row r="2806" spans="56:61" hidden="1" x14ac:dyDescent="0.3">
      <c r="BD2806" t="str">
        <f t="shared" si="1334"/>
        <v>RVRSUTTON HOSPITAL</v>
      </c>
      <c r="BE2806" s="104" t="s">
        <v>123</v>
      </c>
      <c r="BF2806" s="104" t="s">
        <v>3806</v>
      </c>
      <c r="BG2806" s="104" t="s">
        <v>123</v>
      </c>
      <c r="BH2806" s="104" t="s">
        <v>3806</v>
      </c>
      <c r="BI2806" s="104" t="str">
        <f t="shared" si="1335"/>
        <v>RVR</v>
      </c>
    </row>
    <row r="2807" spans="56:61" hidden="1" x14ac:dyDescent="0.3">
      <c r="BD2807" t="str">
        <f t="shared" si="1334"/>
        <v>RVRTHE NEW EPSOM AND EWELL COTTAGE HOSPITAL</v>
      </c>
      <c r="BE2807" s="104" t="s">
        <v>124</v>
      </c>
      <c r="BF2807" s="104" t="s">
        <v>9608</v>
      </c>
      <c r="BG2807" s="104" t="s">
        <v>124</v>
      </c>
      <c r="BH2807" s="104" t="s">
        <v>9608</v>
      </c>
      <c r="BI2807" s="104" t="str">
        <f t="shared" si="1335"/>
        <v>RVR</v>
      </c>
    </row>
    <row r="2808" spans="56:61" hidden="1" x14ac:dyDescent="0.3">
      <c r="BD2808" t="str">
        <f t="shared" si="1334"/>
        <v>RVVBUCKLAND HOSPITAL</v>
      </c>
      <c r="BE2808" s="104" t="s">
        <v>125</v>
      </c>
      <c r="BF2808" s="104" t="s">
        <v>6198</v>
      </c>
      <c r="BG2808" s="104" t="s">
        <v>125</v>
      </c>
      <c r="BH2808" s="104" t="s">
        <v>6198</v>
      </c>
      <c r="BI2808" s="104" t="str">
        <f t="shared" si="1335"/>
        <v>RVV</v>
      </c>
    </row>
    <row r="2809" spans="56:61" hidden="1" x14ac:dyDescent="0.3">
      <c r="BD2809" t="str">
        <f t="shared" si="1334"/>
        <v>RVVFAVERSHAM COTTAGE HOSPITAL</v>
      </c>
      <c r="BE2809" s="104" t="s">
        <v>126</v>
      </c>
      <c r="BF2809" s="104" t="s">
        <v>7701</v>
      </c>
      <c r="BG2809" s="104" t="s">
        <v>126</v>
      </c>
      <c r="BH2809" s="104" t="s">
        <v>7701</v>
      </c>
      <c r="BI2809" s="104" t="str">
        <f t="shared" si="1335"/>
        <v>RVV</v>
      </c>
    </row>
    <row r="2810" spans="56:61" hidden="1" x14ac:dyDescent="0.3">
      <c r="BD2810" t="str">
        <f t="shared" si="1334"/>
        <v>RVVFAVERSHAM HELATH CENTRE (OUTPATIENT)</v>
      </c>
      <c r="BE2810" s="104" t="s">
        <v>8721</v>
      </c>
      <c r="BF2810" s="104" t="s">
        <v>8722</v>
      </c>
      <c r="BG2810" s="104" t="s">
        <v>8721</v>
      </c>
      <c r="BH2810" s="104" t="s">
        <v>8722</v>
      </c>
      <c r="BI2810" s="104" t="str">
        <f t="shared" si="1335"/>
        <v>RVV</v>
      </c>
    </row>
    <row r="2811" spans="56:61" hidden="1" x14ac:dyDescent="0.3">
      <c r="BD2811" t="str">
        <f t="shared" si="1334"/>
        <v>RVVHOLLINGTON SURGERY</v>
      </c>
      <c r="BE2811" s="104" t="s">
        <v>8723</v>
      </c>
      <c r="BF2811" s="104" t="s">
        <v>8724</v>
      </c>
      <c r="BG2811" s="104" t="s">
        <v>8723</v>
      </c>
      <c r="BH2811" s="104" t="s">
        <v>8724</v>
      </c>
      <c r="BI2811" s="104" t="str">
        <f t="shared" si="1335"/>
        <v>RVV</v>
      </c>
    </row>
    <row r="2812" spans="56:61" hidden="1" x14ac:dyDescent="0.3">
      <c r="BD2812" t="str">
        <f t="shared" si="1334"/>
        <v>RVVKENT AND CANTERBURY HOSPITAL</v>
      </c>
      <c r="BE2812" s="104" t="s">
        <v>127</v>
      </c>
      <c r="BF2812" s="104" t="s">
        <v>6192</v>
      </c>
      <c r="BG2812" s="104" t="s">
        <v>127</v>
      </c>
      <c r="BH2812" s="104" t="s">
        <v>6192</v>
      </c>
      <c r="BI2812" s="104" t="str">
        <f t="shared" si="1335"/>
        <v>RVV</v>
      </c>
    </row>
    <row r="2813" spans="56:61" hidden="1" x14ac:dyDescent="0.3">
      <c r="BD2813" t="str">
        <f t="shared" si="1334"/>
        <v>RVVMAIDSTONE DISTRICT GENERAL HOSPITAL</v>
      </c>
      <c r="BE2813" s="104" t="s">
        <v>128</v>
      </c>
      <c r="BF2813" s="104" t="s">
        <v>9609</v>
      </c>
      <c r="BG2813" s="104" t="s">
        <v>128</v>
      </c>
      <c r="BH2813" s="104" t="s">
        <v>9609</v>
      </c>
      <c r="BI2813" s="104" t="str">
        <f t="shared" si="1335"/>
        <v>RVV</v>
      </c>
    </row>
    <row r="2814" spans="56:61" hidden="1" x14ac:dyDescent="0.3">
      <c r="BD2814" t="str">
        <f t="shared" si="1334"/>
        <v>RVVMANOR ROAD SURGERY</v>
      </c>
      <c r="BE2814" s="104" t="s">
        <v>8725</v>
      </c>
      <c r="BF2814" s="104" t="s">
        <v>8726</v>
      </c>
      <c r="BG2814" s="104" t="s">
        <v>8725</v>
      </c>
      <c r="BH2814" s="104" t="s">
        <v>8726</v>
      </c>
      <c r="BI2814" s="104" t="str">
        <f t="shared" si="1335"/>
        <v>RVV</v>
      </c>
    </row>
    <row r="2815" spans="56:61" hidden="1" x14ac:dyDescent="0.3">
      <c r="BD2815" t="str">
        <f t="shared" ref="BD2815:BD2878" si="1336">CONCATENATE(LEFT(BE2815, 3),BF2815)</f>
        <v>RVVMEDWAY HOSPITAL</v>
      </c>
      <c r="BE2815" s="104" t="s">
        <v>129</v>
      </c>
      <c r="BF2815" s="104" t="s">
        <v>9610</v>
      </c>
      <c r="BG2815" s="104" t="s">
        <v>129</v>
      </c>
      <c r="BH2815" s="104" t="s">
        <v>9610</v>
      </c>
      <c r="BI2815" s="104" t="str">
        <f t="shared" ref="BI2815:BI2878" si="1337">LEFT(BG2815,3)</f>
        <v>RVV</v>
      </c>
    </row>
    <row r="2816" spans="56:61" hidden="1" x14ac:dyDescent="0.3">
      <c r="BD2816" t="str">
        <f t="shared" si="1336"/>
        <v>RVVQUEEN ELIZABETH THE QUEEN MOTHER HOSPITAL</v>
      </c>
      <c r="BE2816" s="104" t="s">
        <v>497</v>
      </c>
      <c r="BF2816" s="104" t="s">
        <v>6993</v>
      </c>
      <c r="BG2816" s="104" t="s">
        <v>497</v>
      </c>
      <c r="BH2816" s="104" t="s">
        <v>6993</v>
      </c>
      <c r="BI2816" s="104" t="str">
        <f t="shared" si="1337"/>
        <v>RVV</v>
      </c>
    </row>
    <row r="2817" spans="56:61" hidden="1" x14ac:dyDescent="0.3">
      <c r="BD2817" t="str">
        <f t="shared" si="1336"/>
        <v>RVVQUEEN VICTORIA MEMORIAL HOSPITAL (HERNE BAY)</v>
      </c>
      <c r="BE2817" s="104" t="s">
        <v>498</v>
      </c>
      <c r="BF2817" s="104" t="s">
        <v>9611</v>
      </c>
      <c r="BG2817" s="104" t="s">
        <v>498</v>
      </c>
      <c r="BH2817" s="104" t="s">
        <v>9611</v>
      </c>
      <c r="BI2817" s="104" t="str">
        <f t="shared" si="1337"/>
        <v>RVV</v>
      </c>
    </row>
    <row r="2818" spans="56:61" hidden="1" x14ac:dyDescent="0.3">
      <c r="BD2818" t="str">
        <f t="shared" si="1336"/>
        <v>RVVROYAL VICTORIA HOSPITAL (FOLKESTONE)</v>
      </c>
      <c r="BE2818" s="104" t="s">
        <v>499</v>
      </c>
      <c r="BF2818" s="104" t="s">
        <v>9612</v>
      </c>
      <c r="BG2818" s="104" t="s">
        <v>499</v>
      </c>
      <c r="BH2818" s="104" t="s">
        <v>9612</v>
      </c>
      <c r="BI2818" s="104" t="str">
        <f t="shared" si="1337"/>
        <v>RVV</v>
      </c>
    </row>
    <row r="2819" spans="56:61" hidden="1" x14ac:dyDescent="0.3">
      <c r="BD2819" t="str">
        <f t="shared" si="1336"/>
        <v>RVVSAINSBURY STORE</v>
      </c>
      <c r="BE2819" s="104" t="s">
        <v>8727</v>
      </c>
      <c r="BF2819" s="104" t="s">
        <v>8728</v>
      </c>
      <c r="BG2819" s="104" t="s">
        <v>8727</v>
      </c>
      <c r="BH2819" s="104" t="s">
        <v>8728</v>
      </c>
      <c r="BI2819" s="104" t="str">
        <f t="shared" si="1337"/>
        <v>RVV</v>
      </c>
    </row>
    <row r="2820" spans="56:61" hidden="1" x14ac:dyDescent="0.3">
      <c r="BD2820" t="str">
        <f t="shared" si="1336"/>
        <v>RVVSITTINGBOURNE MEMORIAL HOSPITAL</v>
      </c>
      <c r="BE2820" s="104" t="s">
        <v>500</v>
      </c>
      <c r="BF2820" s="104" t="s">
        <v>7712</v>
      </c>
      <c r="BG2820" s="104" t="s">
        <v>500</v>
      </c>
      <c r="BH2820" s="104" t="s">
        <v>7712</v>
      </c>
      <c r="BI2820" s="104" t="str">
        <f t="shared" si="1337"/>
        <v>RVV</v>
      </c>
    </row>
    <row r="2821" spans="56:61" hidden="1" x14ac:dyDescent="0.3">
      <c r="BD2821" t="str">
        <f t="shared" si="1336"/>
        <v>RVVSUN LANE SURGERY</v>
      </c>
      <c r="BE2821" s="104" t="s">
        <v>8729</v>
      </c>
      <c r="BF2821" s="104" t="s">
        <v>8730</v>
      </c>
      <c r="BG2821" s="104" t="s">
        <v>8729</v>
      </c>
      <c r="BH2821" s="104" t="s">
        <v>8730</v>
      </c>
      <c r="BI2821" s="104" t="str">
        <f t="shared" si="1337"/>
        <v>RVV</v>
      </c>
    </row>
    <row r="2822" spans="56:61" hidden="1" x14ac:dyDescent="0.3">
      <c r="BD2822" t="str">
        <f t="shared" si="1336"/>
        <v>RVVVICTORIA HOSPITAL (DEAL)</v>
      </c>
      <c r="BE2822" s="104" t="s">
        <v>61</v>
      </c>
      <c r="BF2822" s="104" t="s">
        <v>9613</v>
      </c>
      <c r="BG2822" s="104" t="s">
        <v>61</v>
      </c>
      <c r="BH2822" s="104" t="s">
        <v>9613</v>
      </c>
      <c r="BI2822" s="104" t="str">
        <f t="shared" si="1337"/>
        <v>RVV</v>
      </c>
    </row>
    <row r="2823" spans="56:61" hidden="1" x14ac:dyDescent="0.3">
      <c r="BD2823" t="str">
        <f t="shared" si="1336"/>
        <v>RVVWHITSTABLE AND TANKERTON HOSPITAL</v>
      </c>
      <c r="BE2823" s="104" t="s">
        <v>62</v>
      </c>
      <c r="BF2823" s="104" t="s">
        <v>9614</v>
      </c>
      <c r="BG2823" s="104" t="s">
        <v>62</v>
      </c>
      <c r="BH2823" s="104" t="s">
        <v>9614</v>
      </c>
      <c r="BI2823" s="104" t="str">
        <f t="shared" si="1337"/>
        <v>RVV</v>
      </c>
    </row>
    <row r="2824" spans="56:61" hidden="1" x14ac:dyDescent="0.3">
      <c r="BD2824" t="str">
        <f t="shared" si="1336"/>
        <v>RVVWILLIAM HARVEY HOSPITAL (ASHFORD)</v>
      </c>
      <c r="BE2824" s="104" t="s">
        <v>63</v>
      </c>
      <c r="BF2824" s="104" t="s">
        <v>9615</v>
      </c>
      <c r="BG2824" s="104" t="s">
        <v>63</v>
      </c>
      <c r="BH2824" s="104" t="s">
        <v>9615</v>
      </c>
      <c r="BI2824" s="104" t="str">
        <f t="shared" si="1337"/>
        <v>RVV</v>
      </c>
    </row>
    <row r="2825" spans="56:61" hidden="1" x14ac:dyDescent="0.3">
      <c r="BD2825" t="str">
        <f t="shared" si="1336"/>
        <v>RVVWILLOW COMMUNITY CENTRE</v>
      </c>
      <c r="BE2825" s="104" t="s">
        <v>8731</v>
      </c>
      <c r="BF2825" s="104" t="s">
        <v>8732</v>
      </c>
      <c r="BG2825" s="104" t="s">
        <v>8731</v>
      </c>
      <c r="BH2825" s="104" t="s">
        <v>8732</v>
      </c>
      <c r="BI2825" s="104" t="str">
        <f t="shared" si="1337"/>
        <v>RVV</v>
      </c>
    </row>
    <row r="2826" spans="56:61" hidden="1" x14ac:dyDescent="0.3">
      <c r="BD2826" t="str">
        <f t="shared" si="1336"/>
        <v>RVWPETERLEE COMMUNITY HOSPITAL</v>
      </c>
      <c r="BE2826" s="104" t="s">
        <v>505</v>
      </c>
      <c r="BF2826" s="104" t="s">
        <v>6378</v>
      </c>
      <c r="BG2826" s="104" t="s">
        <v>505</v>
      </c>
      <c r="BH2826" s="104" t="s">
        <v>6378</v>
      </c>
      <c r="BI2826" s="104" t="str">
        <f t="shared" si="1337"/>
        <v>RVW</v>
      </c>
    </row>
    <row r="2827" spans="56:61" hidden="1" x14ac:dyDescent="0.3">
      <c r="BD2827" t="str">
        <f t="shared" si="1336"/>
        <v>RVWUNIVERSITY HOSPITAL OF HARTLEPOOL</v>
      </c>
      <c r="BE2827" s="104" t="s">
        <v>506</v>
      </c>
      <c r="BF2827" s="104" t="s">
        <v>6323</v>
      </c>
      <c r="BG2827" s="104" t="s">
        <v>506</v>
      </c>
      <c r="BH2827" s="104" t="s">
        <v>6323</v>
      </c>
      <c r="BI2827" s="104" t="str">
        <f t="shared" si="1337"/>
        <v>RVW</v>
      </c>
    </row>
    <row r="2828" spans="56:61" hidden="1" x14ac:dyDescent="0.3">
      <c r="BD2828" t="str">
        <f t="shared" si="1336"/>
        <v>RVWUNIVERSITY HOSPITAL OF NORTH TEES</v>
      </c>
      <c r="BE2828" s="104" t="s">
        <v>507</v>
      </c>
      <c r="BF2828" s="104" t="s">
        <v>6325</v>
      </c>
      <c r="BG2828" s="104" t="s">
        <v>507</v>
      </c>
      <c r="BH2828" s="104" t="s">
        <v>6325</v>
      </c>
      <c r="BI2828" s="104" t="str">
        <f t="shared" si="1337"/>
        <v>RVW</v>
      </c>
    </row>
    <row r="2829" spans="56:61" hidden="1" x14ac:dyDescent="0.3">
      <c r="BD2829" t="str">
        <f t="shared" si="1336"/>
        <v>RVYFORMBY CLINIC</v>
      </c>
      <c r="BE2829" s="104" t="s">
        <v>508</v>
      </c>
      <c r="BF2829" s="104" t="s">
        <v>9616</v>
      </c>
      <c r="BG2829" s="104" t="s">
        <v>508</v>
      </c>
      <c r="BH2829" s="104" t="s">
        <v>9616</v>
      </c>
      <c r="BI2829" s="104" t="str">
        <f t="shared" si="1337"/>
        <v>RVY</v>
      </c>
    </row>
    <row r="2830" spans="56:61" hidden="1" x14ac:dyDescent="0.3">
      <c r="BD2830" t="str">
        <f t="shared" si="1336"/>
        <v>RVYMORNINGTON ROAD REHABILITATION CENTRE</v>
      </c>
      <c r="BE2830" s="104" t="s">
        <v>509</v>
      </c>
      <c r="BF2830" s="104" t="s">
        <v>9617</v>
      </c>
      <c r="BG2830" s="104" t="s">
        <v>509</v>
      </c>
      <c r="BH2830" s="104" t="s">
        <v>9617</v>
      </c>
      <c r="BI2830" s="104" t="str">
        <f t="shared" si="1337"/>
        <v>RVY</v>
      </c>
    </row>
    <row r="2831" spans="56:61" hidden="1" x14ac:dyDescent="0.3">
      <c r="BD2831" t="str">
        <f t="shared" si="1336"/>
        <v>RVYORMSKIRK AND DISTRICT GENERAL HOSPITAL</v>
      </c>
      <c r="BE2831" s="104" t="s">
        <v>510</v>
      </c>
      <c r="BF2831" s="104" t="s">
        <v>5336</v>
      </c>
      <c r="BG2831" s="104" t="s">
        <v>510</v>
      </c>
      <c r="BH2831" s="104" t="s">
        <v>5336</v>
      </c>
      <c r="BI2831" s="104" t="str">
        <f t="shared" si="1337"/>
        <v>RVY</v>
      </c>
    </row>
    <row r="2832" spans="56:61" hidden="1" x14ac:dyDescent="0.3">
      <c r="BD2832" t="str">
        <f t="shared" si="1336"/>
        <v>RVYSOUTHPORT AND FORMBY DISTRICT GENERAL HOSPITAL</v>
      </c>
      <c r="BE2832" s="104" t="s">
        <v>511</v>
      </c>
      <c r="BF2832" s="104" t="s">
        <v>9618</v>
      </c>
      <c r="BG2832" s="104" t="s">
        <v>511</v>
      </c>
      <c r="BH2832" s="104" t="s">
        <v>9618</v>
      </c>
      <c r="BI2832" s="104" t="str">
        <f t="shared" si="1337"/>
        <v>RVY</v>
      </c>
    </row>
    <row r="2833" spans="56:61" hidden="1" x14ac:dyDescent="0.3">
      <c r="BD2833" t="str">
        <f t="shared" si="1336"/>
        <v>RVYSOUTHPORT GENERAL INFIRMARY</v>
      </c>
      <c r="BE2833" s="104" t="s">
        <v>512</v>
      </c>
      <c r="BF2833" s="104" t="s">
        <v>9619</v>
      </c>
      <c r="BG2833" s="104" t="s">
        <v>512</v>
      </c>
      <c r="BH2833" s="104" t="s">
        <v>9619</v>
      </c>
      <c r="BI2833" s="104" t="str">
        <f t="shared" si="1337"/>
        <v>RVY</v>
      </c>
    </row>
    <row r="2834" spans="56:61" hidden="1" x14ac:dyDescent="0.3">
      <c r="BD2834" t="str">
        <f t="shared" si="1336"/>
        <v>RW1ABERCORN CONT. CARE</v>
      </c>
      <c r="BE2834" s="104" t="s">
        <v>4973</v>
      </c>
      <c r="BF2834" s="104" t="s">
        <v>4974</v>
      </c>
      <c r="BG2834" s="104" t="s">
        <v>4973</v>
      </c>
      <c r="BH2834" s="104" t="s">
        <v>4974</v>
      </c>
      <c r="BI2834" s="104" t="str">
        <f t="shared" si="1337"/>
        <v>RW1</v>
      </c>
    </row>
    <row r="2835" spans="56:61" hidden="1" x14ac:dyDescent="0.3">
      <c r="BD2835" t="str">
        <f t="shared" si="1336"/>
        <v>RW1ALDERSHOT PAEDIATRIC</v>
      </c>
      <c r="BE2835" s="104" t="s">
        <v>4959</v>
      </c>
      <c r="BF2835" s="104" t="s">
        <v>4960</v>
      </c>
      <c r="BG2835" s="104" t="s">
        <v>4959</v>
      </c>
      <c r="BH2835" s="104" t="s">
        <v>4960</v>
      </c>
      <c r="BI2835" s="104" t="str">
        <f t="shared" si="1337"/>
        <v>RW1</v>
      </c>
    </row>
    <row r="2836" spans="56:61" hidden="1" x14ac:dyDescent="0.3">
      <c r="BD2836" t="str">
        <f t="shared" si="1336"/>
        <v>RW1ALTON COMMUNITY HOSPITAL</v>
      </c>
      <c r="BE2836" s="104" t="s">
        <v>5005</v>
      </c>
      <c r="BF2836" s="104" t="s">
        <v>5006</v>
      </c>
      <c r="BG2836" s="104" t="s">
        <v>5005</v>
      </c>
      <c r="BH2836" s="104" t="s">
        <v>5006</v>
      </c>
      <c r="BI2836" s="104" t="str">
        <f t="shared" si="1337"/>
        <v>RW1</v>
      </c>
    </row>
    <row r="2837" spans="56:61" hidden="1" x14ac:dyDescent="0.3">
      <c r="BD2837" t="str">
        <f t="shared" si="1336"/>
        <v>RW1ALTON COMMUNITY HOSPITAL - ANSTEY WARD</v>
      </c>
      <c r="BE2837" s="104" t="s">
        <v>5122</v>
      </c>
      <c r="BF2837" s="104" t="s">
        <v>5123</v>
      </c>
      <c r="BG2837" s="104" t="s">
        <v>5122</v>
      </c>
      <c r="BH2837" s="104" t="s">
        <v>5123</v>
      </c>
      <c r="BI2837" s="104" t="str">
        <f t="shared" si="1337"/>
        <v>RW1</v>
      </c>
    </row>
    <row r="2838" spans="56:61" hidden="1" x14ac:dyDescent="0.3">
      <c r="BD2838" t="str">
        <f t="shared" si="1336"/>
        <v>RW1ANDLERS ASH</v>
      </c>
      <c r="BE2838" s="104" t="s">
        <v>5116</v>
      </c>
      <c r="BF2838" s="104" t="s">
        <v>5117</v>
      </c>
      <c r="BG2838" s="104" t="s">
        <v>5116</v>
      </c>
      <c r="BH2838" s="104" t="s">
        <v>5117</v>
      </c>
      <c r="BI2838" s="104" t="str">
        <f t="shared" si="1337"/>
        <v>RW1</v>
      </c>
    </row>
    <row r="2839" spans="56:61" hidden="1" x14ac:dyDescent="0.3">
      <c r="BD2839" t="str">
        <f t="shared" si="1336"/>
        <v>RW1ANDOVER WAR MEMORIAL HOSPITAL</v>
      </c>
      <c r="BE2839" s="104" t="s">
        <v>4929</v>
      </c>
      <c r="BF2839" s="104" t="s">
        <v>4930</v>
      </c>
      <c r="BG2839" s="104" t="s">
        <v>4929</v>
      </c>
      <c r="BH2839" s="104" t="s">
        <v>4930</v>
      </c>
      <c r="BI2839" s="104" t="str">
        <f t="shared" si="1337"/>
        <v>RW1</v>
      </c>
    </row>
    <row r="2840" spans="56:61" hidden="1" x14ac:dyDescent="0.3">
      <c r="BD2840" t="str">
        <f t="shared" si="1336"/>
        <v>RW1ANTELOPE HOUSE</v>
      </c>
      <c r="BE2840" s="105" t="s">
        <v>9832</v>
      </c>
      <c r="BF2840" s="106" t="s">
        <v>9833</v>
      </c>
      <c r="BG2840" s="105" t="s">
        <v>9832</v>
      </c>
      <c r="BH2840" s="106" t="s">
        <v>9833</v>
      </c>
      <c r="BI2840" s="104" t="str">
        <f t="shared" si="1337"/>
        <v>RW1</v>
      </c>
    </row>
    <row r="2841" spans="56:61" hidden="1" x14ac:dyDescent="0.3">
      <c r="BD2841" t="str">
        <f t="shared" si="1336"/>
        <v>RW1ASHURST HOSPITAL</v>
      </c>
      <c r="BE2841" s="104" t="s">
        <v>5190</v>
      </c>
      <c r="BF2841" s="104" t="s">
        <v>2387</v>
      </c>
      <c r="BG2841" s="104" t="s">
        <v>5190</v>
      </c>
      <c r="BH2841" s="104" t="s">
        <v>2387</v>
      </c>
      <c r="BI2841" s="104" t="str">
        <f t="shared" si="1337"/>
        <v>RW1</v>
      </c>
    </row>
    <row r="2842" spans="56:61" hidden="1" x14ac:dyDescent="0.3">
      <c r="BD2842" t="str">
        <f t="shared" si="1336"/>
        <v>RW1ASHURST RAVENSWOOD</v>
      </c>
      <c r="BE2842" s="104" t="s">
        <v>5029</v>
      </c>
      <c r="BF2842" s="104" t="s">
        <v>5030</v>
      </c>
      <c r="BG2842" s="104" t="s">
        <v>5029</v>
      </c>
      <c r="BH2842" s="104" t="s">
        <v>5030</v>
      </c>
      <c r="BI2842" s="104" t="str">
        <f t="shared" si="1337"/>
        <v>RW1</v>
      </c>
    </row>
    <row r="2843" spans="56:61" hidden="1" x14ac:dyDescent="0.3">
      <c r="BD2843" t="str">
        <f t="shared" si="1336"/>
        <v>RW1BARTON PARK</v>
      </c>
      <c r="BE2843" s="104" t="s">
        <v>5025</v>
      </c>
      <c r="BF2843" s="104" t="s">
        <v>5026</v>
      </c>
      <c r="BG2843" s="104" t="s">
        <v>5025</v>
      </c>
      <c r="BH2843" s="104" t="s">
        <v>5026</v>
      </c>
      <c r="BI2843" s="104" t="str">
        <f t="shared" si="1337"/>
        <v>RW1</v>
      </c>
    </row>
    <row r="2844" spans="56:61" hidden="1" x14ac:dyDescent="0.3">
      <c r="BD2844" t="str">
        <f t="shared" si="1336"/>
        <v>RW1BEECH HURST</v>
      </c>
      <c r="BE2844" s="104" t="s">
        <v>5151</v>
      </c>
      <c r="BF2844" s="104" t="s">
        <v>5152</v>
      </c>
      <c r="BG2844" s="104" t="s">
        <v>5151</v>
      </c>
      <c r="BH2844" s="104" t="s">
        <v>5152</v>
      </c>
      <c r="BI2844" s="104" t="str">
        <f t="shared" si="1337"/>
        <v>RW1</v>
      </c>
    </row>
    <row r="2845" spans="56:61" hidden="1" x14ac:dyDescent="0.3">
      <c r="BD2845" t="str">
        <f t="shared" si="1336"/>
        <v>RW1BELBINS</v>
      </c>
      <c r="BE2845" s="104" t="s">
        <v>5009</v>
      </c>
      <c r="BF2845" s="104" t="s">
        <v>5010</v>
      </c>
      <c r="BG2845" s="104" t="s">
        <v>5009</v>
      </c>
      <c r="BH2845" s="104" t="s">
        <v>5010</v>
      </c>
      <c r="BI2845" s="104" t="str">
        <f t="shared" si="1337"/>
        <v>RW1</v>
      </c>
    </row>
    <row r="2846" spans="56:61" hidden="1" x14ac:dyDescent="0.3">
      <c r="BD2846" t="str">
        <f t="shared" si="1336"/>
        <v>RW1BLUEBIRD HOUSE</v>
      </c>
      <c r="BE2846" s="105" t="s">
        <v>9834</v>
      </c>
      <c r="BF2846" s="106" t="s">
        <v>9835</v>
      </c>
      <c r="BG2846" s="105" t="s">
        <v>9834</v>
      </c>
      <c r="BH2846" s="106" t="s">
        <v>9835</v>
      </c>
      <c r="BI2846" s="104" t="str">
        <f t="shared" si="1337"/>
        <v>RW1</v>
      </c>
    </row>
    <row r="2847" spans="56:61" hidden="1" x14ac:dyDescent="0.3">
      <c r="BD2847" t="str">
        <f t="shared" si="1336"/>
        <v>RW1BOURNEMOUTH UNIVERSITY</v>
      </c>
      <c r="BE2847" s="104" t="s">
        <v>5201</v>
      </c>
      <c r="BF2847" s="104" t="s">
        <v>5202</v>
      </c>
      <c r="BG2847" s="104" t="s">
        <v>5201</v>
      </c>
      <c r="BH2847" s="104" t="s">
        <v>5202</v>
      </c>
      <c r="BI2847" s="104" t="str">
        <f t="shared" si="1337"/>
        <v>RW1</v>
      </c>
    </row>
    <row r="2848" spans="56:61" hidden="1" x14ac:dyDescent="0.3">
      <c r="BD2848" t="str">
        <f t="shared" si="1336"/>
        <v>RW1BRIXLAVEN</v>
      </c>
      <c r="BE2848" s="104" t="s">
        <v>5118</v>
      </c>
      <c r="BF2848" s="104" t="s">
        <v>5119</v>
      </c>
      <c r="BG2848" s="104" t="s">
        <v>5118</v>
      </c>
      <c r="BH2848" s="104" t="s">
        <v>5119</v>
      </c>
      <c r="BI2848" s="104" t="str">
        <f t="shared" si="1337"/>
        <v>RW1</v>
      </c>
    </row>
    <row r="2849" spans="56:61" hidden="1" x14ac:dyDescent="0.3">
      <c r="BD2849" t="str">
        <f t="shared" si="1336"/>
        <v>RW1BROOKVALE</v>
      </c>
      <c r="BE2849" s="104" t="s">
        <v>5191</v>
      </c>
      <c r="BF2849" s="104" t="s">
        <v>5192</v>
      </c>
      <c r="BG2849" s="104" t="s">
        <v>5191</v>
      </c>
      <c r="BH2849" s="104" t="s">
        <v>5192</v>
      </c>
      <c r="BI2849" s="104" t="str">
        <f t="shared" si="1337"/>
        <v>RW1</v>
      </c>
    </row>
    <row r="2850" spans="56:61" hidden="1" x14ac:dyDescent="0.3">
      <c r="BD2850" t="str">
        <f t="shared" si="1336"/>
        <v>RW1CASS MID HANTS</v>
      </c>
      <c r="BE2850" s="104" t="s">
        <v>5203</v>
      </c>
      <c r="BF2850" s="104" t="s">
        <v>5204</v>
      </c>
      <c r="BG2850" s="104" t="s">
        <v>5203</v>
      </c>
      <c r="BH2850" s="104" t="s">
        <v>5204</v>
      </c>
      <c r="BI2850" s="104" t="str">
        <f t="shared" si="1337"/>
        <v>RW1</v>
      </c>
    </row>
    <row r="2851" spans="56:61" hidden="1" x14ac:dyDescent="0.3">
      <c r="BD2851" t="str">
        <f t="shared" si="1336"/>
        <v>RW1CASS NEW FOREST</v>
      </c>
      <c r="BE2851" s="104" t="s">
        <v>5076</v>
      </c>
      <c r="BF2851" s="104" t="s">
        <v>5077</v>
      </c>
      <c r="BG2851" s="104" t="s">
        <v>5076</v>
      </c>
      <c r="BH2851" s="104" t="s">
        <v>5077</v>
      </c>
      <c r="BI2851" s="104" t="str">
        <f t="shared" si="1337"/>
        <v>RW1</v>
      </c>
    </row>
    <row r="2852" spans="56:61" hidden="1" x14ac:dyDescent="0.3">
      <c r="BD2852" t="str">
        <f t="shared" si="1336"/>
        <v>RW1CASS SOUTHAMPTON</v>
      </c>
      <c r="BE2852" s="104" t="s">
        <v>5078</v>
      </c>
      <c r="BF2852" s="104" t="s">
        <v>5079</v>
      </c>
      <c r="BG2852" s="104" t="s">
        <v>5078</v>
      </c>
      <c r="BH2852" s="104" t="s">
        <v>5079</v>
      </c>
      <c r="BI2852" s="104" t="str">
        <f t="shared" si="1337"/>
        <v>RW1</v>
      </c>
    </row>
    <row r="2853" spans="56:61" hidden="1" x14ac:dyDescent="0.3">
      <c r="BD2853" t="str">
        <f t="shared" si="1336"/>
        <v>RW1CHASE HOSPITAL</v>
      </c>
      <c r="BE2853" s="104" t="s">
        <v>5007</v>
      </c>
      <c r="BF2853" s="104" t="s">
        <v>5008</v>
      </c>
      <c r="BG2853" s="104" t="s">
        <v>5007</v>
      </c>
      <c r="BH2853" s="104" t="s">
        <v>5008</v>
      </c>
      <c r="BI2853" s="104" t="str">
        <f t="shared" si="1337"/>
        <v>RW1</v>
      </c>
    </row>
    <row r="2854" spans="56:61" hidden="1" x14ac:dyDescent="0.3">
      <c r="BD2854" t="str">
        <f t="shared" si="1336"/>
        <v>RW1CHERRYTREE</v>
      </c>
      <c r="BE2854" s="104" t="s">
        <v>5120</v>
      </c>
      <c r="BF2854" s="104" t="s">
        <v>5121</v>
      </c>
      <c r="BG2854" s="104" t="s">
        <v>5120</v>
      </c>
      <c r="BH2854" s="104" t="s">
        <v>5121</v>
      </c>
      <c r="BI2854" s="104" t="str">
        <f t="shared" si="1337"/>
        <v>RW1</v>
      </c>
    </row>
    <row r="2855" spans="56:61" hidden="1" x14ac:dyDescent="0.3">
      <c r="BD2855" t="str">
        <f t="shared" si="1336"/>
        <v>RW1CHILD &amp; FAMILY THERAPY</v>
      </c>
      <c r="BE2855" s="104" t="s">
        <v>4957</v>
      </c>
      <c r="BF2855" s="104" t="s">
        <v>4958</v>
      </c>
      <c r="BG2855" s="104" t="s">
        <v>4957</v>
      </c>
      <c r="BH2855" s="104" t="s">
        <v>4958</v>
      </c>
      <c r="BI2855" s="104" t="str">
        <f t="shared" si="1337"/>
        <v>RW1</v>
      </c>
    </row>
    <row r="2856" spans="56:61" hidden="1" x14ac:dyDescent="0.3">
      <c r="BD2856" t="str">
        <f t="shared" si="1336"/>
        <v>RW1COLLINGWOOD ASSESSMENT UNIT RAU</v>
      </c>
      <c r="BE2856" s="104" t="s">
        <v>4950</v>
      </c>
      <c r="BF2856" s="104" t="s">
        <v>4951</v>
      </c>
      <c r="BG2856" s="104" t="s">
        <v>4950</v>
      </c>
      <c r="BH2856" s="104" t="s">
        <v>4951</v>
      </c>
      <c r="BI2856" s="104" t="str">
        <f t="shared" si="1337"/>
        <v>RW1</v>
      </c>
    </row>
    <row r="2857" spans="56:61" hidden="1" x14ac:dyDescent="0.3">
      <c r="BD2857" t="str">
        <f t="shared" si="1336"/>
        <v>RW1CONS COMM GERIATRICIAN</v>
      </c>
      <c r="BE2857" s="104" t="s">
        <v>4989</v>
      </c>
      <c r="BF2857" s="104" t="s">
        <v>4990</v>
      </c>
      <c r="BG2857" s="104" t="s">
        <v>4989</v>
      </c>
      <c r="BH2857" s="104" t="s">
        <v>4990</v>
      </c>
      <c r="BI2857" s="104" t="str">
        <f t="shared" si="1337"/>
        <v>RW1</v>
      </c>
    </row>
    <row r="2858" spans="56:61" hidden="1" x14ac:dyDescent="0.3">
      <c r="BD2858" t="str">
        <f t="shared" si="1336"/>
        <v>RW1COPPER BEECHES (ANDOVER)</v>
      </c>
      <c r="BE2858" s="104" t="s">
        <v>4993</v>
      </c>
      <c r="BF2858" s="104" t="s">
        <v>4994</v>
      </c>
      <c r="BG2858" s="104" t="s">
        <v>4993</v>
      </c>
      <c r="BH2858" s="104" t="s">
        <v>4994</v>
      </c>
      <c r="BI2858" s="104" t="str">
        <f t="shared" si="1337"/>
        <v>RW1</v>
      </c>
    </row>
    <row r="2859" spans="56:61" hidden="1" x14ac:dyDescent="0.3">
      <c r="BD2859" t="str">
        <f t="shared" si="1336"/>
        <v>RW1COPPER BEECHES (NEW MILTON)</v>
      </c>
      <c r="BE2859" s="104" t="s">
        <v>4916</v>
      </c>
      <c r="BF2859" s="104" t="s">
        <v>4917</v>
      </c>
      <c r="BG2859" s="104" t="s">
        <v>4916</v>
      </c>
      <c r="BH2859" s="104" t="s">
        <v>4917</v>
      </c>
      <c r="BI2859" s="104" t="str">
        <f t="shared" si="1337"/>
        <v>RW1</v>
      </c>
    </row>
    <row r="2860" spans="56:61" hidden="1" x14ac:dyDescent="0.3">
      <c r="BD2860" t="str">
        <f t="shared" si="1336"/>
        <v>RW1COUNTY HALL</v>
      </c>
      <c r="BE2860" s="104" t="s">
        <v>5098</v>
      </c>
      <c r="BF2860" s="104" t="s">
        <v>5099</v>
      </c>
      <c r="BG2860" s="104" t="s">
        <v>5098</v>
      </c>
      <c r="BH2860" s="104" t="s">
        <v>5099</v>
      </c>
      <c r="BI2860" s="104" t="str">
        <f t="shared" si="1337"/>
        <v>RW1</v>
      </c>
    </row>
    <row r="2861" spans="56:61" hidden="1" x14ac:dyDescent="0.3">
      <c r="BD2861" t="str">
        <f t="shared" si="1336"/>
        <v>RW1CRHT NEW FOREST</v>
      </c>
      <c r="BE2861" s="104" t="s">
        <v>5047</v>
      </c>
      <c r="BF2861" s="104" t="s">
        <v>5048</v>
      </c>
      <c r="BG2861" s="104" t="s">
        <v>5047</v>
      </c>
      <c r="BH2861" s="104" t="s">
        <v>5048</v>
      </c>
      <c r="BI2861" s="104" t="str">
        <f t="shared" si="1337"/>
        <v>RW1</v>
      </c>
    </row>
    <row r="2862" spans="56:61" hidden="1" x14ac:dyDescent="0.3">
      <c r="BD2862" t="str">
        <f t="shared" si="1336"/>
        <v>RW1CRHT NORTH HANTS</v>
      </c>
      <c r="BE2862" s="104" t="s">
        <v>5064</v>
      </c>
      <c r="BF2862" s="104" t="s">
        <v>5065</v>
      </c>
      <c r="BG2862" s="104" t="s">
        <v>5064</v>
      </c>
      <c r="BH2862" s="104" t="s">
        <v>5065</v>
      </c>
      <c r="BI2862" s="104" t="str">
        <f t="shared" si="1337"/>
        <v>RW1</v>
      </c>
    </row>
    <row r="2863" spans="56:61" hidden="1" x14ac:dyDescent="0.3">
      <c r="BD2863" t="str">
        <f t="shared" si="1336"/>
        <v>RW1CUMBERLAND 2</v>
      </c>
      <c r="BE2863" s="104" t="s">
        <v>5193</v>
      </c>
      <c r="BF2863" s="104" t="s">
        <v>5194</v>
      </c>
      <c r="BG2863" s="104" t="s">
        <v>5193</v>
      </c>
      <c r="BH2863" s="104" t="s">
        <v>5194</v>
      </c>
      <c r="BI2863" s="104" t="str">
        <f t="shared" si="1337"/>
        <v>RW1</v>
      </c>
    </row>
    <row r="2864" spans="56:61" hidden="1" x14ac:dyDescent="0.3">
      <c r="BD2864" t="str">
        <f t="shared" si="1336"/>
        <v>RW1DEPARTMENT OF PSYCHOLOGICAL MEDICINE</v>
      </c>
      <c r="BE2864" s="104" t="s">
        <v>5183</v>
      </c>
      <c r="BF2864" s="104" t="s">
        <v>4060</v>
      </c>
      <c r="BG2864" s="104" t="s">
        <v>5183</v>
      </c>
      <c r="BH2864" s="104" t="s">
        <v>4060</v>
      </c>
      <c r="BI2864" s="104" t="str">
        <f t="shared" si="1337"/>
        <v>RW1</v>
      </c>
    </row>
    <row r="2865" spans="56:61" hidden="1" x14ac:dyDescent="0.3">
      <c r="BD2865" t="str">
        <f t="shared" si="1336"/>
        <v>RW1E&amp;TVS CLDT</v>
      </c>
      <c r="BE2865" s="104" t="s">
        <v>5085</v>
      </c>
      <c r="BF2865" s="104" t="s">
        <v>5086</v>
      </c>
      <c r="BG2865" s="104" t="s">
        <v>5085</v>
      </c>
      <c r="BH2865" s="104" t="s">
        <v>5086</v>
      </c>
      <c r="BI2865" s="104" t="str">
        <f t="shared" si="1337"/>
        <v>RW1</v>
      </c>
    </row>
    <row r="2866" spans="56:61" hidden="1" x14ac:dyDescent="0.3">
      <c r="BD2866" t="str">
        <f t="shared" si="1336"/>
        <v>RW1EAST HANTS AOT</v>
      </c>
      <c r="BE2866" s="104" t="s">
        <v>5073</v>
      </c>
      <c r="BF2866" s="104" t="s">
        <v>5074</v>
      </c>
      <c r="BG2866" s="104" t="s">
        <v>5073</v>
      </c>
      <c r="BH2866" s="104" t="s">
        <v>5074</v>
      </c>
      <c r="BI2866" s="104" t="str">
        <f t="shared" si="1337"/>
        <v>RW1</v>
      </c>
    </row>
    <row r="2867" spans="56:61" hidden="1" x14ac:dyDescent="0.3">
      <c r="BD2867" t="str">
        <f t="shared" si="1336"/>
        <v>RW1EASTLEIGH FLEMING PARK</v>
      </c>
      <c r="BE2867" s="104" t="s">
        <v>4923</v>
      </c>
      <c r="BF2867" s="104" t="s">
        <v>4924</v>
      </c>
      <c r="BG2867" s="104" t="s">
        <v>4923</v>
      </c>
      <c r="BH2867" s="104" t="s">
        <v>4924</v>
      </c>
      <c r="BI2867" s="104" t="str">
        <f t="shared" si="1337"/>
        <v>RW1</v>
      </c>
    </row>
    <row r="2868" spans="56:61" hidden="1" x14ac:dyDescent="0.3">
      <c r="BD2868" t="str">
        <f t="shared" si="1336"/>
        <v>RW1EATING DISORDERS</v>
      </c>
      <c r="BE2868" s="104" t="s">
        <v>5075</v>
      </c>
      <c r="BF2868" s="104" t="s">
        <v>3848</v>
      </c>
      <c r="BG2868" s="104" t="s">
        <v>5075</v>
      </c>
      <c r="BH2868" s="104" t="s">
        <v>3848</v>
      </c>
      <c r="BI2868" s="104" t="str">
        <f t="shared" si="1337"/>
        <v>RW1</v>
      </c>
    </row>
    <row r="2869" spans="56:61" hidden="1" x14ac:dyDescent="0.3">
      <c r="BD2869" t="str">
        <f t="shared" si="1336"/>
        <v>RW1EIP</v>
      </c>
      <c r="BE2869" s="104" t="s">
        <v>5188</v>
      </c>
      <c r="BF2869" s="104" t="s">
        <v>5189</v>
      </c>
      <c r="BG2869" s="104" t="s">
        <v>5188</v>
      </c>
      <c r="BH2869" s="104" t="s">
        <v>5189</v>
      </c>
      <c r="BI2869" s="104" t="str">
        <f t="shared" si="1337"/>
        <v>RW1</v>
      </c>
    </row>
    <row r="2870" spans="56:61" hidden="1" x14ac:dyDescent="0.3">
      <c r="BD2870" t="str">
        <f t="shared" si="1336"/>
        <v>RW1ELMLEIGH</v>
      </c>
      <c r="BE2870" s="104" t="s">
        <v>5021</v>
      </c>
      <c r="BF2870" s="104" t="s">
        <v>5022</v>
      </c>
      <c r="BG2870" s="104" t="s">
        <v>5021</v>
      </c>
      <c r="BH2870" s="104" t="s">
        <v>5022</v>
      </c>
      <c r="BI2870" s="104" t="str">
        <f t="shared" si="1337"/>
        <v>RW1</v>
      </c>
    </row>
    <row r="2871" spans="56:61" hidden="1" x14ac:dyDescent="0.3">
      <c r="BD2871" t="str">
        <f t="shared" si="1336"/>
        <v>RW1EVENLODE CLINIC</v>
      </c>
      <c r="BE2871" s="105" t="s">
        <v>9836</v>
      </c>
      <c r="BF2871" s="106" t="s">
        <v>9837</v>
      </c>
      <c r="BG2871" s="105" t="s">
        <v>9836</v>
      </c>
      <c r="BH2871" s="106" t="s">
        <v>9837</v>
      </c>
      <c r="BI2871" s="104" t="str">
        <f t="shared" si="1337"/>
        <v>RW1</v>
      </c>
    </row>
    <row r="2872" spans="56:61" hidden="1" x14ac:dyDescent="0.3">
      <c r="BD2872" t="str">
        <f t="shared" si="1336"/>
        <v>RW1FAGOS</v>
      </c>
      <c r="BE2872" s="104" t="s">
        <v>5051</v>
      </c>
      <c r="BF2872" s="104" t="s">
        <v>5052</v>
      </c>
      <c r="BG2872" s="104" t="s">
        <v>5051</v>
      </c>
      <c r="BH2872" s="104" t="s">
        <v>5052</v>
      </c>
      <c r="BI2872" s="104" t="str">
        <f t="shared" si="1337"/>
        <v>RW1</v>
      </c>
    </row>
    <row r="2873" spans="56:61" hidden="1" x14ac:dyDescent="0.3">
      <c r="BD2873" t="str">
        <f t="shared" si="1336"/>
        <v>RW1FAREHAM &amp; GOSPORT</v>
      </c>
      <c r="BE2873" s="104" t="s">
        <v>5177</v>
      </c>
      <c r="BF2873" s="104" t="s">
        <v>5178</v>
      </c>
      <c r="BG2873" s="104" t="s">
        <v>5177</v>
      </c>
      <c r="BH2873" s="104" t="s">
        <v>5178</v>
      </c>
      <c r="BI2873" s="104" t="str">
        <f t="shared" si="1337"/>
        <v>RW1</v>
      </c>
    </row>
    <row r="2874" spans="56:61" hidden="1" x14ac:dyDescent="0.3">
      <c r="BD2874" t="str">
        <f t="shared" si="1336"/>
        <v>RW1FAREHAM &amp; GOSPORT CLDT</v>
      </c>
      <c r="BE2874" s="104" t="s">
        <v>5155</v>
      </c>
      <c r="BF2874" s="104" t="s">
        <v>5156</v>
      </c>
      <c r="BG2874" s="104" t="s">
        <v>5155</v>
      </c>
      <c r="BH2874" s="104" t="s">
        <v>5156</v>
      </c>
      <c r="BI2874" s="104" t="str">
        <f t="shared" si="1337"/>
        <v>RW1</v>
      </c>
    </row>
    <row r="2875" spans="56:61" hidden="1" x14ac:dyDescent="0.3">
      <c r="BD2875" t="str">
        <f t="shared" si="1336"/>
        <v>RW1FAREHAM COMMUNITY HOSPITAL</v>
      </c>
      <c r="BE2875" s="104" t="s">
        <v>5093</v>
      </c>
      <c r="BF2875" s="104" t="s">
        <v>2462</v>
      </c>
      <c r="BG2875" s="104" t="s">
        <v>5093</v>
      </c>
      <c r="BH2875" s="104" t="s">
        <v>2462</v>
      </c>
      <c r="BI2875" s="104" t="str">
        <f t="shared" si="1337"/>
        <v>RW1</v>
      </c>
    </row>
    <row r="2876" spans="56:61" hidden="1" x14ac:dyDescent="0.3">
      <c r="BD2876" t="str">
        <f t="shared" si="1336"/>
        <v>RW1FAREHAM REACH</v>
      </c>
      <c r="BE2876" s="104" t="s">
        <v>5160</v>
      </c>
      <c r="BF2876" s="104" t="s">
        <v>5161</v>
      </c>
      <c r="BG2876" s="104" t="s">
        <v>5160</v>
      </c>
      <c r="BH2876" s="104" t="s">
        <v>5161</v>
      </c>
      <c r="BI2876" s="104" t="str">
        <f t="shared" si="1337"/>
        <v>RW1</v>
      </c>
    </row>
    <row r="2877" spans="56:61" hidden="1" x14ac:dyDescent="0.3">
      <c r="BD2877" t="str">
        <f t="shared" si="1336"/>
        <v>RW1FARNHAM PAEDIATRIC OPD</v>
      </c>
      <c r="BE2877" s="104" t="s">
        <v>4975</v>
      </c>
      <c r="BF2877" s="104" t="s">
        <v>4976</v>
      </c>
      <c r="BG2877" s="104" t="s">
        <v>4975</v>
      </c>
      <c r="BH2877" s="104" t="s">
        <v>4976</v>
      </c>
      <c r="BI2877" s="104" t="str">
        <f t="shared" si="1337"/>
        <v>RW1</v>
      </c>
    </row>
    <row r="2878" spans="56:61" hidden="1" x14ac:dyDescent="0.3">
      <c r="BD2878" t="str">
        <f t="shared" si="1336"/>
        <v>RW1FENWICK HOSPITAL</v>
      </c>
      <c r="BE2878" s="104" t="s">
        <v>5136</v>
      </c>
      <c r="BF2878" s="104" t="s">
        <v>2496</v>
      </c>
      <c r="BG2878" s="104" t="s">
        <v>5136</v>
      </c>
      <c r="BH2878" s="104" t="s">
        <v>2496</v>
      </c>
      <c r="BI2878" s="104" t="str">
        <f t="shared" si="1337"/>
        <v>RW1</v>
      </c>
    </row>
    <row r="2879" spans="56:61" hidden="1" x14ac:dyDescent="0.3">
      <c r="BD2879" t="str">
        <f t="shared" ref="BD2879:BD2942" si="1338">CONCATENATE(LEFT(BE2879, 3),BF2879)</f>
        <v>RW1FERNDOWN</v>
      </c>
      <c r="BE2879" s="104" t="s">
        <v>4937</v>
      </c>
      <c r="BF2879" s="104" t="s">
        <v>4938</v>
      </c>
      <c r="BG2879" s="104" t="s">
        <v>4937</v>
      </c>
      <c r="BH2879" s="104" t="s">
        <v>4938</v>
      </c>
      <c r="BI2879" s="104" t="str">
        <f t="shared" ref="BI2879:BI2942" si="1339">LEFT(BG2879,3)</f>
        <v>RW1</v>
      </c>
    </row>
    <row r="2880" spans="56:61" hidden="1" x14ac:dyDescent="0.3">
      <c r="BD2880" t="str">
        <f t="shared" si="1338"/>
        <v>RW1FLEET COMMUNITY HOSPITAL</v>
      </c>
      <c r="BE2880" s="104" t="s">
        <v>4922</v>
      </c>
      <c r="BF2880" s="104" t="s">
        <v>2466</v>
      </c>
      <c r="BG2880" s="104" t="s">
        <v>4922</v>
      </c>
      <c r="BH2880" s="104" t="s">
        <v>2466</v>
      </c>
      <c r="BI2880" s="104" t="str">
        <f t="shared" si="1339"/>
        <v>RW1</v>
      </c>
    </row>
    <row r="2881" spans="56:61" hidden="1" x14ac:dyDescent="0.3">
      <c r="BD2881" t="str">
        <f t="shared" si="1338"/>
        <v>RW1FLEET PAEDIATRIC</v>
      </c>
      <c r="BE2881" s="104" t="s">
        <v>4961</v>
      </c>
      <c r="BF2881" s="104" t="s">
        <v>4962</v>
      </c>
      <c r="BG2881" s="104" t="s">
        <v>4961</v>
      </c>
      <c r="BH2881" s="104" t="s">
        <v>4962</v>
      </c>
      <c r="BI2881" s="104" t="str">
        <f t="shared" si="1339"/>
        <v>RW1</v>
      </c>
    </row>
    <row r="2882" spans="56:61" hidden="1" x14ac:dyDescent="0.3">
      <c r="BD2882" t="str">
        <f t="shared" si="1338"/>
        <v>RW1FLEET RAPID ACCESS</v>
      </c>
      <c r="BE2882" s="104" t="s">
        <v>4963</v>
      </c>
      <c r="BF2882" s="104" t="s">
        <v>4964</v>
      </c>
      <c r="BG2882" s="104" t="s">
        <v>4963</v>
      </c>
      <c r="BH2882" s="104" t="s">
        <v>4964</v>
      </c>
      <c r="BI2882" s="104" t="str">
        <f t="shared" si="1339"/>
        <v>RW1</v>
      </c>
    </row>
    <row r="2883" spans="56:61" hidden="1" x14ac:dyDescent="0.3">
      <c r="BD2883" t="str">
        <f t="shared" si="1338"/>
        <v>RW1FORD WARD</v>
      </c>
      <c r="BE2883" s="104" t="s">
        <v>4987</v>
      </c>
      <c r="BF2883" s="104" t="s">
        <v>4988</v>
      </c>
      <c r="BG2883" s="104" t="s">
        <v>4987</v>
      </c>
      <c r="BH2883" s="104" t="s">
        <v>4988</v>
      </c>
      <c r="BI2883" s="104" t="str">
        <f t="shared" si="1339"/>
        <v>RW1</v>
      </c>
    </row>
    <row r="2884" spans="56:61" hidden="1" x14ac:dyDescent="0.3">
      <c r="BD2884" t="str">
        <f t="shared" si="1338"/>
        <v>RW1FORDINGBRIDGE</v>
      </c>
      <c r="BE2884" s="104" t="s">
        <v>4995</v>
      </c>
      <c r="BF2884" s="104" t="s">
        <v>4996</v>
      </c>
      <c r="BG2884" s="104" t="s">
        <v>4995</v>
      </c>
      <c r="BH2884" s="104" t="s">
        <v>4996</v>
      </c>
      <c r="BI2884" s="104" t="str">
        <f t="shared" si="1339"/>
        <v>RW1</v>
      </c>
    </row>
    <row r="2885" spans="56:61" hidden="1" x14ac:dyDescent="0.3">
      <c r="BD2885" t="str">
        <f t="shared" si="1338"/>
        <v>RW1FOREST LODGE</v>
      </c>
      <c r="BE2885" s="105" t="s">
        <v>9838</v>
      </c>
      <c r="BF2885" s="106" t="s">
        <v>8175</v>
      </c>
      <c r="BG2885" s="105" t="s">
        <v>9838</v>
      </c>
      <c r="BH2885" s="106" t="s">
        <v>8175</v>
      </c>
      <c r="BI2885" s="104" t="str">
        <f t="shared" si="1339"/>
        <v>RW1</v>
      </c>
    </row>
    <row r="2886" spans="56:61" hidden="1" x14ac:dyDescent="0.3">
      <c r="BD2886" t="str">
        <f t="shared" si="1338"/>
        <v>RW1FRIMLEY CC PAEDIATRIC</v>
      </c>
      <c r="BE2886" s="104" t="s">
        <v>4965</v>
      </c>
      <c r="BF2886" s="104" t="s">
        <v>4966</v>
      </c>
      <c r="BG2886" s="104" t="s">
        <v>4965</v>
      </c>
      <c r="BH2886" s="104" t="s">
        <v>4966</v>
      </c>
      <c r="BI2886" s="104" t="str">
        <f t="shared" si="1339"/>
        <v>RW1</v>
      </c>
    </row>
    <row r="2887" spans="56:61" hidden="1" x14ac:dyDescent="0.3">
      <c r="BD2887" t="str">
        <f t="shared" si="1338"/>
        <v>RW1GOSPORT WAR MEMORIAL HOSPITAL</v>
      </c>
      <c r="BE2887" s="104" t="s">
        <v>4971</v>
      </c>
      <c r="BF2887" s="104" t="s">
        <v>2436</v>
      </c>
      <c r="BG2887" s="104" t="s">
        <v>4971</v>
      </c>
      <c r="BH2887" s="104" t="s">
        <v>2436</v>
      </c>
      <c r="BI2887" s="104" t="str">
        <f t="shared" si="1339"/>
        <v>RW1</v>
      </c>
    </row>
    <row r="2888" spans="56:61" hidden="1" x14ac:dyDescent="0.3">
      <c r="BD2888" t="str">
        <f t="shared" si="1338"/>
        <v>RW1GOSPORT WAR MEMORIAL HOSPITAL</v>
      </c>
      <c r="BE2888" s="104" t="s">
        <v>5072</v>
      </c>
      <c r="BF2888" s="104" t="s">
        <v>2436</v>
      </c>
      <c r="BG2888" s="104" t="s">
        <v>5072</v>
      </c>
      <c r="BH2888" s="104" t="s">
        <v>2436</v>
      </c>
      <c r="BI2888" s="104" t="str">
        <f t="shared" si="1339"/>
        <v>RW1</v>
      </c>
    </row>
    <row r="2889" spans="56:61" hidden="1" x14ac:dyDescent="0.3">
      <c r="BD2889" t="str">
        <f t="shared" si="1338"/>
        <v>RW1GOSPORT WAR MEMORIAL HOSPITAL</v>
      </c>
      <c r="BE2889" s="104" t="s">
        <v>5186</v>
      </c>
      <c r="BF2889" s="104" t="s">
        <v>2436</v>
      </c>
      <c r="BG2889" s="104" t="s">
        <v>5186</v>
      </c>
      <c r="BH2889" s="104" t="s">
        <v>2436</v>
      </c>
      <c r="BI2889" s="104" t="str">
        <f t="shared" si="1339"/>
        <v>RW1</v>
      </c>
    </row>
    <row r="2890" spans="56:61" hidden="1" x14ac:dyDescent="0.3">
      <c r="BD2890" t="str">
        <f t="shared" si="1338"/>
        <v>RW1HALEACRE UNIT</v>
      </c>
      <c r="BE2890" s="104" t="s">
        <v>5106</v>
      </c>
      <c r="BF2890" s="104" t="s">
        <v>3754</v>
      </c>
      <c r="BG2890" s="104" t="s">
        <v>5106</v>
      </c>
      <c r="BH2890" s="104" t="s">
        <v>3754</v>
      </c>
      <c r="BI2890" s="104" t="str">
        <f t="shared" si="1339"/>
        <v>RW1</v>
      </c>
    </row>
    <row r="2891" spans="56:61" hidden="1" x14ac:dyDescent="0.3">
      <c r="BD2891" t="str">
        <f t="shared" si="1338"/>
        <v>RW1HAREFIELD DAY EMH</v>
      </c>
      <c r="BE2891" s="104" t="s">
        <v>5068</v>
      </c>
      <c r="BF2891" s="104" t="s">
        <v>5069</v>
      </c>
      <c r="BG2891" s="104" t="s">
        <v>5068</v>
      </c>
      <c r="BH2891" s="104" t="s">
        <v>5069</v>
      </c>
      <c r="BI2891" s="104" t="str">
        <f t="shared" si="1339"/>
        <v>RW1</v>
      </c>
    </row>
    <row r="2892" spans="56:61" hidden="1" x14ac:dyDescent="0.3">
      <c r="BD2892" t="str">
        <f t="shared" si="1338"/>
        <v>RW1HAVANT &amp; PETERSFIELD</v>
      </c>
      <c r="BE2892" s="104" t="s">
        <v>5175</v>
      </c>
      <c r="BF2892" s="104" t="s">
        <v>5176</v>
      </c>
      <c r="BG2892" s="104" t="s">
        <v>5175</v>
      </c>
      <c r="BH2892" s="104" t="s">
        <v>5176</v>
      </c>
      <c r="BI2892" s="104" t="str">
        <f t="shared" si="1339"/>
        <v>RW1</v>
      </c>
    </row>
    <row r="2893" spans="56:61" hidden="1" x14ac:dyDescent="0.3">
      <c r="BD2893" t="str">
        <f t="shared" si="1338"/>
        <v>RW1HAVANT &amp; PETERSFIELD CLDT</v>
      </c>
      <c r="BE2893" s="104" t="s">
        <v>5043</v>
      </c>
      <c r="BF2893" s="104" t="s">
        <v>5044</v>
      </c>
      <c r="BG2893" s="104" t="s">
        <v>5043</v>
      </c>
      <c r="BH2893" s="104" t="s">
        <v>5044</v>
      </c>
      <c r="BI2893" s="104" t="str">
        <f t="shared" si="1339"/>
        <v>RW1</v>
      </c>
    </row>
    <row r="2894" spans="56:61" hidden="1" x14ac:dyDescent="0.3">
      <c r="BD2894" t="str">
        <f t="shared" si="1338"/>
        <v>RW1HAVANT &amp; PETERSFIELD EMH</v>
      </c>
      <c r="BE2894" s="104" t="s">
        <v>5179</v>
      </c>
      <c r="BF2894" s="104" t="s">
        <v>5180</v>
      </c>
      <c r="BG2894" s="104" t="s">
        <v>5179</v>
      </c>
      <c r="BH2894" s="104" t="s">
        <v>5180</v>
      </c>
      <c r="BI2894" s="104" t="str">
        <f t="shared" si="1339"/>
        <v>RW1</v>
      </c>
    </row>
    <row r="2895" spans="56:61" hidden="1" x14ac:dyDescent="0.3">
      <c r="BD2895" t="str">
        <f t="shared" si="1338"/>
        <v>RW1HAVANT &amp; PETERSFIELD OPMH</v>
      </c>
      <c r="BE2895" s="104" t="s">
        <v>5060</v>
      </c>
      <c r="BF2895" s="104" t="s">
        <v>5061</v>
      </c>
      <c r="BG2895" s="104" t="s">
        <v>5060</v>
      </c>
      <c r="BH2895" s="104" t="s">
        <v>5061</v>
      </c>
      <c r="BI2895" s="104" t="str">
        <f t="shared" si="1339"/>
        <v>RW1</v>
      </c>
    </row>
    <row r="2896" spans="56:61" hidden="1" x14ac:dyDescent="0.3">
      <c r="BD2896" t="str">
        <f t="shared" si="1338"/>
        <v>RW1HAVANT &amp; PETERSFIELD OPMH 2</v>
      </c>
      <c r="BE2896" s="104" t="s">
        <v>5153</v>
      </c>
      <c r="BF2896" s="104" t="s">
        <v>5154</v>
      </c>
      <c r="BG2896" s="104" t="s">
        <v>5153</v>
      </c>
      <c r="BH2896" s="104" t="s">
        <v>5154</v>
      </c>
      <c r="BI2896" s="104" t="str">
        <f t="shared" si="1339"/>
        <v>RW1</v>
      </c>
    </row>
    <row r="2897" spans="56:61" hidden="1" x14ac:dyDescent="0.3">
      <c r="BD2897" t="str">
        <f t="shared" si="1338"/>
        <v>RW1HAVANT &amp; PETERSFIELD OPMH 2</v>
      </c>
      <c r="BE2897" s="104" t="s">
        <v>5158</v>
      </c>
      <c r="BF2897" s="104" t="s">
        <v>5154</v>
      </c>
      <c r="BG2897" s="104" t="s">
        <v>5158</v>
      </c>
      <c r="BH2897" s="104" t="s">
        <v>5154</v>
      </c>
      <c r="BI2897" s="104" t="str">
        <f t="shared" si="1339"/>
        <v>RW1</v>
      </c>
    </row>
    <row r="2898" spans="56:61" hidden="1" x14ac:dyDescent="0.3">
      <c r="BD2898" t="str">
        <f t="shared" si="1338"/>
        <v>RW1HAVANT CRHT</v>
      </c>
      <c r="BE2898" s="104" t="s">
        <v>5011</v>
      </c>
      <c r="BF2898" s="104" t="s">
        <v>5012</v>
      </c>
      <c r="BG2898" s="104" t="s">
        <v>5011</v>
      </c>
      <c r="BH2898" s="104" t="s">
        <v>5012</v>
      </c>
      <c r="BI2898" s="104" t="str">
        <f t="shared" si="1339"/>
        <v>RW1</v>
      </c>
    </row>
    <row r="2899" spans="56:61" hidden="1" x14ac:dyDescent="0.3">
      <c r="BD2899" t="str">
        <f t="shared" si="1338"/>
        <v>RW1HAVANT OPMH</v>
      </c>
      <c r="BE2899" s="104" t="s">
        <v>5167</v>
      </c>
      <c r="BF2899" s="104" t="s">
        <v>5168</v>
      </c>
      <c r="BG2899" s="104" t="s">
        <v>5167</v>
      </c>
      <c r="BH2899" s="104" t="s">
        <v>5168</v>
      </c>
      <c r="BI2899" s="104" t="str">
        <f t="shared" si="1339"/>
        <v>RW1</v>
      </c>
    </row>
    <row r="2900" spans="56:61" hidden="1" x14ac:dyDescent="0.3">
      <c r="BD2900" t="str">
        <f t="shared" si="1338"/>
        <v>RW1HIGHCROFT</v>
      </c>
      <c r="BE2900" s="104" t="s">
        <v>4931</v>
      </c>
      <c r="BF2900" s="104" t="s">
        <v>4932</v>
      </c>
      <c r="BG2900" s="104" t="s">
        <v>4931</v>
      </c>
      <c r="BH2900" s="104" t="s">
        <v>4932</v>
      </c>
      <c r="BI2900" s="104" t="str">
        <f t="shared" si="1339"/>
        <v>RW1</v>
      </c>
    </row>
    <row r="2901" spans="56:61" hidden="1" x14ac:dyDescent="0.3">
      <c r="BD2901" t="str">
        <f t="shared" si="1338"/>
        <v>RW1HOLLYBANK</v>
      </c>
      <c r="BE2901" s="104" t="s">
        <v>5023</v>
      </c>
      <c r="BF2901" s="104" t="s">
        <v>5024</v>
      </c>
      <c r="BG2901" s="104" t="s">
        <v>5023</v>
      </c>
      <c r="BH2901" s="104" t="s">
        <v>5024</v>
      </c>
      <c r="BI2901" s="104" t="str">
        <f t="shared" si="1339"/>
        <v>RW1</v>
      </c>
    </row>
    <row r="2902" spans="56:61" hidden="1" x14ac:dyDescent="0.3">
      <c r="BD2902" t="str">
        <f t="shared" si="1338"/>
        <v>RW1HOLLYBANK</v>
      </c>
      <c r="BE2902" s="104" t="s">
        <v>5109</v>
      </c>
      <c r="BF2902" s="104" t="s">
        <v>5024</v>
      </c>
      <c r="BG2902" s="104" t="s">
        <v>5109</v>
      </c>
      <c r="BH2902" s="104" t="s">
        <v>5024</v>
      </c>
      <c r="BI2902" s="104" t="str">
        <f t="shared" si="1339"/>
        <v>RW1</v>
      </c>
    </row>
    <row r="2903" spans="56:61" hidden="1" x14ac:dyDescent="0.3">
      <c r="BD2903" t="str">
        <f t="shared" si="1338"/>
        <v>RW1HOME LEA</v>
      </c>
      <c r="BE2903" s="104" t="s">
        <v>5124</v>
      </c>
      <c r="BF2903" s="104" t="s">
        <v>5125</v>
      </c>
      <c r="BG2903" s="104" t="s">
        <v>5124</v>
      </c>
      <c r="BH2903" s="104" t="s">
        <v>5125</v>
      </c>
      <c r="BI2903" s="104" t="str">
        <f t="shared" si="1339"/>
        <v>RW1</v>
      </c>
    </row>
    <row r="2904" spans="56:61" hidden="1" x14ac:dyDescent="0.3">
      <c r="BD2904" t="str">
        <f t="shared" si="1338"/>
        <v>RW1HORSEFAIR MEWS</v>
      </c>
      <c r="BE2904" s="104" t="s">
        <v>5019</v>
      </c>
      <c r="BF2904" s="104" t="s">
        <v>5020</v>
      </c>
      <c r="BG2904" s="104" t="s">
        <v>5019</v>
      </c>
      <c r="BH2904" s="104" t="s">
        <v>5020</v>
      </c>
      <c r="BI2904" s="104" t="str">
        <f t="shared" si="1339"/>
        <v>RW1</v>
      </c>
    </row>
    <row r="2905" spans="56:61" hidden="1" x14ac:dyDescent="0.3">
      <c r="BD2905" t="str">
        <f t="shared" si="1338"/>
        <v>RW1HYTHE HOSPITAL</v>
      </c>
      <c r="BE2905" s="104" t="s">
        <v>4949</v>
      </c>
      <c r="BF2905" s="104" t="s">
        <v>2474</v>
      </c>
      <c r="BG2905" s="104" t="s">
        <v>4949</v>
      </c>
      <c r="BH2905" s="104" t="s">
        <v>2474</v>
      </c>
      <c r="BI2905" s="104" t="str">
        <f t="shared" si="1339"/>
        <v>RW1</v>
      </c>
    </row>
    <row r="2906" spans="56:61" hidden="1" x14ac:dyDescent="0.3">
      <c r="BD2906" t="str">
        <f t="shared" si="1338"/>
        <v>RW1HYTHE HOSPITAL</v>
      </c>
      <c r="BE2906" s="104" t="s">
        <v>5137</v>
      </c>
      <c r="BF2906" s="104" t="s">
        <v>2474</v>
      </c>
      <c r="BG2906" s="104" t="s">
        <v>5137</v>
      </c>
      <c r="BH2906" s="104" t="s">
        <v>2474</v>
      </c>
      <c r="BI2906" s="104" t="str">
        <f t="shared" si="1339"/>
        <v>RW1</v>
      </c>
    </row>
    <row r="2907" spans="56:61" hidden="1" x14ac:dyDescent="0.3">
      <c r="BD2907" t="str">
        <f t="shared" si="1338"/>
        <v>RW1JOHN SHARICH HOUSE</v>
      </c>
      <c r="BE2907" s="105" t="s">
        <v>9839</v>
      </c>
      <c r="BF2907" s="106" t="s">
        <v>9840</v>
      </c>
      <c r="BG2907" s="105" t="s">
        <v>9839</v>
      </c>
      <c r="BH2907" s="106" t="s">
        <v>9840</v>
      </c>
      <c r="BI2907" s="104" t="str">
        <f t="shared" si="1339"/>
        <v>RW1</v>
      </c>
    </row>
    <row r="2908" spans="56:61" hidden="1" x14ac:dyDescent="0.3">
      <c r="BD2908" t="str">
        <f t="shared" si="1338"/>
        <v>RW1KENNETT</v>
      </c>
      <c r="BE2908" s="104" t="s">
        <v>5107</v>
      </c>
      <c r="BF2908" s="104" t="s">
        <v>5108</v>
      </c>
      <c r="BG2908" s="104" t="s">
        <v>5107</v>
      </c>
      <c r="BH2908" s="104" t="s">
        <v>5108</v>
      </c>
      <c r="BI2908" s="104" t="str">
        <f t="shared" si="1339"/>
        <v>RW1</v>
      </c>
    </row>
    <row r="2909" spans="56:61" hidden="1" x14ac:dyDescent="0.3">
      <c r="BD2909" t="str">
        <f t="shared" si="1338"/>
        <v>RW1KING GEORGE V</v>
      </c>
      <c r="BE2909" s="104" t="s">
        <v>4935</v>
      </c>
      <c r="BF2909" s="104" t="s">
        <v>4936</v>
      </c>
      <c r="BG2909" s="104" t="s">
        <v>4935</v>
      </c>
      <c r="BH2909" s="104" t="s">
        <v>4936</v>
      </c>
      <c r="BI2909" s="104" t="str">
        <f t="shared" si="1339"/>
        <v>RW1</v>
      </c>
    </row>
    <row r="2910" spans="56:61" hidden="1" x14ac:dyDescent="0.3">
      <c r="BD2910" t="str">
        <f t="shared" si="1338"/>
        <v>RW1LAUREL ASSESSMENT UNIT</v>
      </c>
      <c r="BE2910" s="104" t="s">
        <v>4985</v>
      </c>
      <c r="BF2910" s="104" t="s">
        <v>4986</v>
      </c>
      <c r="BG2910" s="104" t="s">
        <v>4985</v>
      </c>
      <c r="BH2910" s="104" t="s">
        <v>4986</v>
      </c>
      <c r="BI2910" s="104" t="str">
        <f t="shared" si="1339"/>
        <v>RW1</v>
      </c>
    </row>
    <row r="2911" spans="56:61" hidden="1" x14ac:dyDescent="0.3">
      <c r="BD2911" t="str">
        <f t="shared" si="1338"/>
        <v>RW1LEIGH HOUSE</v>
      </c>
      <c r="BE2911" s="107" t="s">
        <v>9841</v>
      </c>
      <c r="BF2911" s="108" t="s">
        <v>9842</v>
      </c>
      <c r="BG2911" s="107" t="s">
        <v>9841</v>
      </c>
      <c r="BH2911" s="108" t="s">
        <v>9842</v>
      </c>
      <c r="BI2911" s="104" t="str">
        <f t="shared" si="1339"/>
        <v>RW1</v>
      </c>
    </row>
    <row r="2912" spans="56:61" hidden="1" x14ac:dyDescent="0.3">
      <c r="BD2912" t="str">
        <f t="shared" si="1338"/>
        <v>RW1LEONARD CHESHIRE</v>
      </c>
      <c r="BE2912" s="104" t="s">
        <v>4914</v>
      </c>
      <c r="BF2912" s="104" t="s">
        <v>4915</v>
      </c>
      <c r="BG2912" s="104" t="s">
        <v>4914</v>
      </c>
      <c r="BH2912" s="104" t="s">
        <v>4915</v>
      </c>
      <c r="BI2912" s="104" t="str">
        <f t="shared" si="1339"/>
        <v>RW1</v>
      </c>
    </row>
    <row r="2913" spans="56:61" hidden="1" x14ac:dyDescent="0.3">
      <c r="BD2913" t="str">
        <f t="shared" si="1338"/>
        <v>RW1LYMINGTON HOSPITAL</v>
      </c>
      <c r="BE2913" s="104" t="s">
        <v>5181</v>
      </c>
      <c r="BF2913" s="104" t="s">
        <v>5182</v>
      </c>
      <c r="BG2913" s="104" t="s">
        <v>5181</v>
      </c>
      <c r="BH2913" s="104" t="s">
        <v>5182</v>
      </c>
      <c r="BI2913" s="104" t="str">
        <f t="shared" si="1339"/>
        <v>RW1</v>
      </c>
    </row>
    <row r="2914" spans="56:61" hidden="1" x14ac:dyDescent="0.3">
      <c r="BD2914" t="str">
        <f t="shared" si="1338"/>
        <v>RW1LYMINGTON NEW FOREST HOSPITAL</v>
      </c>
      <c r="BE2914" s="104" t="s">
        <v>5195</v>
      </c>
      <c r="BF2914" s="104" t="s">
        <v>2468</v>
      </c>
      <c r="BG2914" s="104" t="s">
        <v>5195</v>
      </c>
      <c r="BH2914" s="104" t="s">
        <v>2468</v>
      </c>
      <c r="BI2914" s="104" t="str">
        <f t="shared" si="1339"/>
        <v>RW1</v>
      </c>
    </row>
    <row r="2915" spans="56:61" hidden="1" x14ac:dyDescent="0.3">
      <c r="BD2915" t="str">
        <f t="shared" si="1338"/>
        <v>RW1LYNDHURST RAVENSWOOD</v>
      </c>
      <c r="BE2915" s="104" t="s">
        <v>5173</v>
      </c>
      <c r="BF2915" s="104" t="s">
        <v>5174</v>
      </c>
      <c r="BG2915" s="104" t="s">
        <v>5173</v>
      </c>
      <c r="BH2915" s="104" t="s">
        <v>5174</v>
      </c>
      <c r="BI2915" s="104" t="str">
        <f t="shared" si="1339"/>
        <v>RW1</v>
      </c>
    </row>
    <row r="2916" spans="56:61" hidden="1" x14ac:dyDescent="0.3">
      <c r="BD2916" t="str">
        <f t="shared" si="1338"/>
        <v>RW1MACILWAIN WARD</v>
      </c>
      <c r="BE2916" s="104" t="s">
        <v>4981</v>
      </c>
      <c r="BF2916" s="104" t="s">
        <v>4982</v>
      </c>
      <c r="BG2916" s="104" t="s">
        <v>4981</v>
      </c>
      <c r="BH2916" s="104" t="s">
        <v>4982</v>
      </c>
      <c r="BI2916" s="104" t="str">
        <f t="shared" si="1339"/>
        <v>RW1</v>
      </c>
    </row>
    <row r="2917" spans="56:61" hidden="1" x14ac:dyDescent="0.3">
      <c r="BD2917" t="str">
        <f t="shared" si="1338"/>
        <v>RW1MALCOLM FAULK RAVENSWOOD</v>
      </c>
      <c r="BE2917" s="104" t="s">
        <v>5033</v>
      </c>
      <c r="BF2917" s="104" t="s">
        <v>5034</v>
      </c>
      <c r="BG2917" s="104" t="s">
        <v>5033</v>
      </c>
      <c r="BH2917" s="104" t="s">
        <v>5034</v>
      </c>
      <c r="BI2917" s="104" t="str">
        <f t="shared" si="1339"/>
        <v>RW1</v>
      </c>
    </row>
    <row r="2918" spans="56:61" hidden="1" x14ac:dyDescent="0.3">
      <c r="BD2918" t="str">
        <f t="shared" si="1338"/>
        <v>RW1MARC</v>
      </c>
      <c r="BE2918" s="104" t="s">
        <v>5070</v>
      </c>
      <c r="BF2918" s="104" t="s">
        <v>5071</v>
      </c>
      <c r="BG2918" s="104" t="s">
        <v>5070</v>
      </c>
      <c r="BH2918" s="104" t="s">
        <v>5071</v>
      </c>
      <c r="BI2918" s="104" t="str">
        <f t="shared" si="1339"/>
        <v>RW1</v>
      </c>
    </row>
    <row r="2919" spans="56:61" hidden="1" x14ac:dyDescent="0.3">
      <c r="BD2919" t="str">
        <f t="shared" si="1338"/>
        <v>RW1MARC EMH</v>
      </c>
      <c r="BE2919" s="104" t="s">
        <v>5171</v>
      </c>
      <c r="BF2919" s="104" t="s">
        <v>5172</v>
      </c>
      <c r="BG2919" s="104" t="s">
        <v>5171</v>
      </c>
      <c r="BH2919" s="104" t="s">
        <v>5172</v>
      </c>
      <c r="BI2919" s="104" t="str">
        <f t="shared" si="1339"/>
        <v>RW1</v>
      </c>
    </row>
    <row r="2920" spans="56:61" hidden="1" x14ac:dyDescent="0.3">
      <c r="BD2920" t="str">
        <f t="shared" si="1338"/>
        <v>RW1MARY GRAHAM RAVENSWOOD</v>
      </c>
      <c r="BE2920" s="104" t="s">
        <v>5031</v>
      </c>
      <c r="BF2920" s="104" t="s">
        <v>5032</v>
      </c>
      <c r="BG2920" s="104" t="s">
        <v>5031</v>
      </c>
      <c r="BH2920" s="104" t="s">
        <v>5032</v>
      </c>
      <c r="BI2920" s="104" t="str">
        <f t="shared" si="1339"/>
        <v>RW1</v>
      </c>
    </row>
    <row r="2921" spans="56:61" hidden="1" x14ac:dyDescent="0.3">
      <c r="BD2921" t="str">
        <f t="shared" si="1338"/>
        <v>RW1MELBURY LODGE</v>
      </c>
      <c r="BE2921" s="105" t="s">
        <v>9843</v>
      </c>
      <c r="BF2921" s="106" t="s">
        <v>9844</v>
      </c>
      <c r="BG2921" s="105" t="s">
        <v>9843</v>
      </c>
      <c r="BH2921" s="106" t="s">
        <v>9844</v>
      </c>
      <c r="BI2921" s="104" t="str">
        <f t="shared" si="1339"/>
        <v>RW1</v>
      </c>
    </row>
    <row r="2922" spans="56:61" hidden="1" x14ac:dyDescent="0.3">
      <c r="BD2922" t="str">
        <f t="shared" si="1338"/>
        <v>RW1MEON VALLEY RAVENSWOOD</v>
      </c>
      <c r="BE2922" s="104" t="s">
        <v>5035</v>
      </c>
      <c r="BF2922" s="104" t="s">
        <v>5036</v>
      </c>
      <c r="BG2922" s="104" t="s">
        <v>5035</v>
      </c>
      <c r="BH2922" s="104" t="s">
        <v>5036</v>
      </c>
      <c r="BI2922" s="104" t="str">
        <f t="shared" si="1339"/>
        <v>RW1</v>
      </c>
    </row>
    <row r="2923" spans="56:61" hidden="1" x14ac:dyDescent="0.3">
      <c r="BD2923" t="str">
        <f t="shared" si="1338"/>
        <v>RW1MIDHANTS &amp; EASTLEIGH TVS CRHT</v>
      </c>
      <c r="BE2923" s="104" t="s">
        <v>5056</v>
      </c>
      <c r="BF2923" s="104" t="s">
        <v>5057</v>
      </c>
      <c r="BG2923" s="104" t="s">
        <v>5056</v>
      </c>
      <c r="BH2923" s="104" t="s">
        <v>5057</v>
      </c>
      <c r="BI2923" s="104" t="str">
        <f t="shared" si="1339"/>
        <v>RW1</v>
      </c>
    </row>
    <row r="2924" spans="56:61" hidden="1" x14ac:dyDescent="0.3">
      <c r="BD2924" t="str">
        <f t="shared" si="1338"/>
        <v>RW1MIDHANTS CLDT</v>
      </c>
      <c r="BE2924" s="104" t="s">
        <v>5037</v>
      </c>
      <c r="BF2924" s="104" t="s">
        <v>5038</v>
      </c>
      <c r="BG2924" s="104" t="s">
        <v>5037</v>
      </c>
      <c r="BH2924" s="104" t="s">
        <v>5038</v>
      </c>
      <c r="BI2924" s="104" t="str">
        <f t="shared" si="1339"/>
        <v>RW1</v>
      </c>
    </row>
    <row r="2925" spans="56:61" hidden="1" x14ac:dyDescent="0.3">
      <c r="BD2925" t="str">
        <f t="shared" si="1338"/>
        <v>RW1MIDHANTS CLDT</v>
      </c>
      <c r="BE2925" s="104" t="s">
        <v>5157</v>
      </c>
      <c r="BF2925" s="104" t="s">
        <v>5038</v>
      </c>
      <c r="BG2925" s="104" t="s">
        <v>5157</v>
      </c>
      <c r="BH2925" s="104" t="s">
        <v>5038</v>
      </c>
      <c r="BI2925" s="104" t="str">
        <f t="shared" si="1339"/>
        <v>RW1</v>
      </c>
    </row>
    <row r="2926" spans="56:61" hidden="1" x14ac:dyDescent="0.3">
      <c r="BD2926" t="str">
        <f t="shared" si="1338"/>
        <v>RW1MILFORD ON SEA WAR MEMORIAL HOSPITAL</v>
      </c>
      <c r="BE2926" s="104" t="s">
        <v>5088</v>
      </c>
      <c r="BF2926" s="104" t="s">
        <v>5089</v>
      </c>
      <c r="BG2926" s="104" t="s">
        <v>5088</v>
      </c>
      <c r="BH2926" s="104" t="s">
        <v>5089</v>
      </c>
      <c r="BI2926" s="104" t="str">
        <f t="shared" si="1339"/>
        <v>RW1</v>
      </c>
    </row>
    <row r="2927" spans="56:61" hidden="1" x14ac:dyDescent="0.3">
      <c r="BD2927" t="str">
        <f t="shared" si="1338"/>
        <v>RW1MILLVIEW</v>
      </c>
      <c r="BE2927" s="104" t="s">
        <v>5126</v>
      </c>
      <c r="BF2927" s="104" t="s">
        <v>5127</v>
      </c>
      <c r="BG2927" s="104" t="s">
        <v>5126</v>
      </c>
      <c r="BH2927" s="104" t="s">
        <v>5127</v>
      </c>
      <c r="BI2927" s="104" t="str">
        <f t="shared" si="1339"/>
        <v>RW1</v>
      </c>
    </row>
    <row r="2928" spans="56:61" hidden="1" x14ac:dyDescent="0.3">
      <c r="BD2928" t="str">
        <f t="shared" si="1338"/>
        <v>RW1MOORGREEN HOSPITAL</v>
      </c>
      <c r="BE2928" s="104" t="s">
        <v>4967</v>
      </c>
      <c r="BF2928" s="104" t="s">
        <v>2383</v>
      </c>
      <c r="BG2928" s="104" t="s">
        <v>4967</v>
      </c>
      <c r="BH2928" s="104" t="s">
        <v>2383</v>
      </c>
      <c r="BI2928" s="104" t="str">
        <f t="shared" si="1339"/>
        <v>RW1</v>
      </c>
    </row>
    <row r="2929" spans="56:61" hidden="1" x14ac:dyDescent="0.3">
      <c r="BD2929" t="str">
        <f t="shared" si="1338"/>
        <v>RW1N WILTS</v>
      </c>
      <c r="BE2929" s="104" t="s">
        <v>5110</v>
      </c>
      <c r="BF2929" s="104" t="s">
        <v>5111</v>
      </c>
      <c r="BG2929" s="104" t="s">
        <v>5110</v>
      </c>
      <c r="BH2929" s="104" t="s">
        <v>5111</v>
      </c>
      <c r="BI2929" s="104" t="str">
        <f t="shared" si="1339"/>
        <v>RW1</v>
      </c>
    </row>
    <row r="2930" spans="56:61" hidden="1" x14ac:dyDescent="0.3">
      <c r="BD2930" t="str">
        <f t="shared" si="1338"/>
        <v>RW1NEW FOREST AOT</v>
      </c>
      <c r="BE2930" s="104" t="s">
        <v>5062</v>
      </c>
      <c r="BF2930" s="104" t="s">
        <v>5063</v>
      </c>
      <c r="BG2930" s="104" t="s">
        <v>5062</v>
      </c>
      <c r="BH2930" s="104" t="s">
        <v>5063</v>
      </c>
      <c r="BI2930" s="104" t="str">
        <f t="shared" si="1339"/>
        <v>RW1</v>
      </c>
    </row>
    <row r="2931" spans="56:61" hidden="1" x14ac:dyDescent="0.3">
      <c r="BD2931" t="str">
        <f t="shared" si="1338"/>
        <v>RW1NEW FOREST CLDT</v>
      </c>
      <c r="BE2931" s="104" t="s">
        <v>5039</v>
      </c>
      <c r="BF2931" s="104" t="s">
        <v>5040</v>
      </c>
      <c r="BG2931" s="104" t="s">
        <v>5039</v>
      </c>
      <c r="BH2931" s="104" t="s">
        <v>5040</v>
      </c>
      <c r="BI2931" s="104" t="str">
        <f t="shared" si="1339"/>
        <v>RW1</v>
      </c>
    </row>
    <row r="2932" spans="56:61" hidden="1" x14ac:dyDescent="0.3">
      <c r="BD2932" t="str">
        <f t="shared" si="1338"/>
        <v>RW1NEW FOREST CLDT</v>
      </c>
      <c r="BE2932" s="104" t="s">
        <v>5169</v>
      </c>
      <c r="BF2932" s="104" t="s">
        <v>5040</v>
      </c>
      <c r="BG2932" s="104" t="s">
        <v>5169</v>
      </c>
      <c r="BH2932" s="104" t="s">
        <v>5040</v>
      </c>
      <c r="BI2932" s="104" t="str">
        <f t="shared" si="1339"/>
        <v>RW1</v>
      </c>
    </row>
    <row r="2933" spans="56:61" hidden="1" x14ac:dyDescent="0.3">
      <c r="BD2933" t="str">
        <f t="shared" si="1338"/>
        <v>RW1NORTH HANTS CLDT</v>
      </c>
      <c r="BE2933" s="104" t="s">
        <v>5164</v>
      </c>
      <c r="BF2933" s="104" t="s">
        <v>5165</v>
      </c>
      <c r="BG2933" s="104" t="s">
        <v>5164</v>
      </c>
      <c r="BH2933" s="104" t="s">
        <v>5165</v>
      </c>
      <c r="BI2933" s="104" t="str">
        <f t="shared" si="1339"/>
        <v>RW1</v>
      </c>
    </row>
    <row r="2934" spans="56:61" hidden="1" x14ac:dyDescent="0.3">
      <c r="BD2934" t="str">
        <f t="shared" si="1338"/>
        <v>RW1OAKRIDGE HALL FOR ALL</v>
      </c>
      <c r="BE2934" s="104" t="s">
        <v>5087</v>
      </c>
      <c r="BF2934" s="104" t="s">
        <v>2488</v>
      </c>
      <c r="BG2934" s="104" t="s">
        <v>5087</v>
      </c>
      <c r="BH2934" s="104" t="s">
        <v>2488</v>
      </c>
      <c r="BI2934" s="104" t="str">
        <f t="shared" si="1339"/>
        <v>RW1</v>
      </c>
    </row>
    <row r="2935" spans="56:61" hidden="1" x14ac:dyDescent="0.3">
      <c r="BD2935" t="str">
        <f t="shared" si="1338"/>
        <v>RW1ODIHAM COTTAGE HOSPITAL</v>
      </c>
      <c r="BE2935" s="104" t="s">
        <v>4920</v>
      </c>
      <c r="BF2935" s="104" t="s">
        <v>4921</v>
      </c>
      <c r="BG2935" s="104" t="s">
        <v>4920</v>
      </c>
      <c r="BH2935" s="104" t="s">
        <v>4921</v>
      </c>
      <c r="BI2935" s="104" t="str">
        <f t="shared" si="1339"/>
        <v>RW1</v>
      </c>
    </row>
    <row r="2936" spans="56:61" hidden="1" x14ac:dyDescent="0.3">
      <c r="BD2936" t="str">
        <f t="shared" si="1338"/>
        <v>RW1OLD CAT</v>
      </c>
      <c r="BE2936" s="104" t="s">
        <v>5112</v>
      </c>
      <c r="BF2936" s="104" t="s">
        <v>5113</v>
      </c>
      <c r="BG2936" s="104" t="s">
        <v>5112</v>
      </c>
      <c r="BH2936" s="104" t="s">
        <v>5113</v>
      </c>
      <c r="BI2936" s="104" t="str">
        <f t="shared" si="1339"/>
        <v>RW1</v>
      </c>
    </row>
    <row r="2937" spans="56:61" hidden="1" x14ac:dyDescent="0.3">
      <c r="BD2937" t="str">
        <f t="shared" si="1338"/>
        <v>RW1OLD TIMBERS</v>
      </c>
      <c r="BE2937" s="104" t="s">
        <v>5128</v>
      </c>
      <c r="BF2937" s="104" t="s">
        <v>5129</v>
      </c>
      <c r="BG2937" s="104" t="s">
        <v>5128</v>
      </c>
      <c r="BH2937" s="104" t="s">
        <v>5129</v>
      </c>
      <c r="BI2937" s="104" t="str">
        <f t="shared" si="1339"/>
        <v>RW1</v>
      </c>
    </row>
    <row r="2938" spans="56:61" hidden="1" x14ac:dyDescent="0.3">
      <c r="BD2938" t="str">
        <f t="shared" si="1338"/>
        <v>RW1OLD VICARAGE</v>
      </c>
      <c r="BE2938" s="104" t="s">
        <v>4997</v>
      </c>
      <c r="BF2938" s="104" t="s">
        <v>4998</v>
      </c>
      <c r="BG2938" s="104" t="s">
        <v>4997</v>
      </c>
      <c r="BH2938" s="104" t="s">
        <v>4998</v>
      </c>
      <c r="BI2938" s="104" t="str">
        <f t="shared" si="1339"/>
        <v>RW1</v>
      </c>
    </row>
    <row r="2939" spans="56:61" hidden="1" x14ac:dyDescent="0.3">
      <c r="BD2939" t="str">
        <f t="shared" si="1338"/>
        <v>RW1OLDER PERSONS' RAU</v>
      </c>
      <c r="BE2939" s="104" t="s">
        <v>4977</v>
      </c>
      <c r="BF2939" s="104" t="s">
        <v>4978</v>
      </c>
      <c r="BG2939" s="104" t="s">
        <v>4977</v>
      </c>
      <c r="BH2939" s="104" t="s">
        <v>4978</v>
      </c>
      <c r="BI2939" s="104" t="str">
        <f t="shared" si="1339"/>
        <v>RW1</v>
      </c>
    </row>
    <row r="2940" spans="56:61" hidden="1" x14ac:dyDescent="0.3">
      <c r="BD2940" t="str">
        <f t="shared" si="1338"/>
        <v>RW1PAEDIATRIC HASLEMERE</v>
      </c>
      <c r="BE2940" s="104" t="s">
        <v>4954</v>
      </c>
      <c r="BF2940" s="104" t="s">
        <v>4955</v>
      </c>
      <c r="BG2940" s="104" t="s">
        <v>4954</v>
      </c>
      <c r="BH2940" s="104" t="s">
        <v>4955</v>
      </c>
      <c r="BI2940" s="104" t="str">
        <f t="shared" si="1339"/>
        <v>RW1</v>
      </c>
    </row>
    <row r="2941" spans="56:61" hidden="1" x14ac:dyDescent="0.3">
      <c r="BD2941" t="str">
        <f t="shared" si="1338"/>
        <v>RW1PARKLANDS HOSPITAL</v>
      </c>
      <c r="BE2941" s="104" t="s">
        <v>5015</v>
      </c>
      <c r="BF2941" s="104" t="s">
        <v>5016</v>
      </c>
      <c r="BG2941" s="104" t="s">
        <v>5015</v>
      </c>
      <c r="BH2941" s="104" t="s">
        <v>5016</v>
      </c>
      <c r="BI2941" s="104" t="str">
        <f t="shared" si="1339"/>
        <v>RW1</v>
      </c>
    </row>
    <row r="2942" spans="56:61" hidden="1" x14ac:dyDescent="0.3">
      <c r="BD2942" t="str">
        <f t="shared" si="1338"/>
        <v>RW1PEACH COTTAGE</v>
      </c>
      <c r="BE2942" s="104" t="s">
        <v>5017</v>
      </c>
      <c r="BF2942" s="104" t="s">
        <v>5018</v>
      </c>
      <c r="BG2942" s="104" t="s">
        <v>5017</v>
      </c>
      <c r="BH2942" s="104" t="s">
        <v>5018</v>
      </c>
      <c r="BI2942" s="104" t="str">
        <f t="shared" si="1339"/>
        <v>RW1</v>
      </c>
    </row>
    <row r="2943" spans="56:61" hidden="1" x14ac:dyDescent="0.3">
      <c r="BD2943" t="str">
        <f t="shared" ref="BD2943:BD3006" si="1340">CONCATENATE(LEFT(BE2943, 3),BF2943)</f>
        <v>RW1PEAKLANDS</v>
      </c>
      <c r="BE2943" s="104" t="s">
        <v>5130</v>
      </c>
      <c r="BF2943" s="104" t="s">
        <v>5131</v>
      </c>
      <c r="BG2943" s="104" t="s">
        <v>5130</v>
      </c>
      <c r="BH2943" s="104" t="s">
        <v>5131</v>
      </c>
      <c r="BI2943" s="104" t="str">
        <f t="shared" ref="BI2943:BI3006" si="1341">LEFT(BG2943,3)</f>
        <v>RW1</v>
      </c>
    </row>
    <row r="2944" spans="56:61" hidden="1" x14ac:dyDescent="0.3">
      <c r="BD2944" t="str">
        <f t="shared" si="1340"/>
        <v>RW1PETERSFIELD HOSPITAL</v>
      </c>
      <c r="BE2944" s="104" t="s">
        <v>4992</v>
      </c>
      <c r="BF2944" s="104" t="s">
        <v>2456</v>
      </c>
      <c r="BG2944" s="104" t="s">
        <v>4992</v>
      </c>
      <c r="BH2944" s="104" t="s">
        <v>2456</v>
      </c>
      <c r="BI2944" s="104" t="str">
        <f t="shared" si="1341"/>
        <v>RW1</v>
      </c>
    </row>
    <row r="2945" spans="56:61" hidden="1" x14ac:dyDescent="0.3">
      <c r="BD2945" t="str">
        <f t="shared" si="1340"/>
        <v>RW1PHOENIX DAY HOSPITAL</v>
      </c>
      <c r="BE2945" s="104" t="s">
        <v>5132</v>
      </c>
      <c r="BF2945" s="104" t="s">
        <v>5133</v>
      </c>
      <c r="BG2945" s="104" t="s">
        <v>5132</v>
      </c>
      <c r="BH2945" s="104" t="s">
        <v>5133</v>
      </c>
      <c r="BI2945" s="104" t="str">
        <f t="shared" si="1341"/>
        <v>RW1</v>
      </c>
    </row>
    <row r="2946" spans="56:61" hidden="1" x14ac:dyDescent="0.3">
      <c r="BD2946" t="str">
        <f t="shared" si="1340"/>
        <v>RW1PINEWOOD</v>
      </c>
      <c r="BE2946" s="104" t="s">
        <v>5080</v>
      </c>
      <c r="BF2946" s="104" t="s">
        <v>5081</v>
      </c>
      <c r="BG2946" s="104" t="s">
        <v>5080</v>
      </c>
      <c r="BH2946" s="104" t="s">
        <v>5081</v>
      </c>
      <c r="BI2946" s="104" t="str">
        <f t="shared" si="1341"/>
        <v>RW1</v>
      </c>
    </row>
    <row r="2947" spans="56:61" hidden="1" x14ac:dyDescent="0.3">
      <c r="BD2947" t="str">
        <f t="shared" si="1340"/>
        <v>RW1POLES COPSE</v>
      </c>
      <c r="BE2947" s="104" t="s">
        <v>5205</v>
      </c>
      <c r="BF2947" s="104" t="s">
        <v>5206</v>
      </c>
      <c r="BG2947" s="104" t="s">
        <v>5205</v>
      </c>
      <c r="BH2947" s="104" t="s">
        <v>5206</v>
      </c>
      <c r="BI2947" s="104" t="str">
        <f t="shared" si="1341"/>
        <v>RW1</v>
      </c>
    </row>
    <row r="2948" spans="56:61" hidden="1" x14ac:dyDescent="0.3">
      <c r="BD2948" t="str">
        <f t="shared" si="1340"/>
        <v>RW1POTTERIES SOCIAL CARE</v>
      </c>
      <c r="BE2948" s="104" t="s">
        <v>5091</v>
      </c>
      <c r="BF2948" s="104" t="s">
        <v>5092</v>
      </c>
      <c r="BG2948" s="104" t="s">
        <v>5091</v>
      </c>
      <c r="BH2948" s="104" t="s">
        <v>5092</v>
      </c>
      <c r="BI2948" s="104" t="str">
        <f t="shared" si="1341"/>
        <v>RW1</v>
      </c>
    </row>
    <row r="2949" spans="56:61" hidden="1" x14ac:dyDescent="0.3">
      <c r="BD2949" t="str">
        <f t="shared" si="1340"/>
        <v>RW1PRINCESS ANNE HOSPITAL</v>
      </c>
      <c r="BE2949" s="104" t="s">
        <v>5196</v>
      </c>
      <c r="BF2949" s="104" t="s">
        <v>2404</v>
      </c>
      <c r="BG2949" s="104" t="s">
        <v>5196</v>
      </c>
      <c r="BH2949" s="104" t="s">
        <v>2404</v>
      </c>
      <c r="BI2949" s="104" t="str">
        <f t="shared" si="1341"/>
        <v>RW1</v>
      </c>
    </row>
    <row r="2950" spans="56:61" hidden="1" x14ac:dyDescent="0.3">
      <c r="BD2950" t="str">
        <f t="shared" si="1340"/>
        <v>RW1PSYCHOTHERAPY</v>
      </c>
      <c r="BE2950" s="104" t="s">
        <v>5058</v>
      </c>
      <c r="BF2950" s="104" t="s">
        <v>5059</v>
      </c>
      <c r="BG2950" s="104" t="s">
        <v>5058</v>
      </c>
      <c r="BH2950" s="104" t="s">
        <v>5059</v>
      </c>
      <c r="BI2950" s="104" t="str">
        <f t="shared" si="1341"/>
        <v>RW1</v>
      </c>
    </row>
    <row r="2951" spans="56:61" hidden="1" x14ac:dyDescent="0.3">
      <c r="BD2951" t="str">
        <f t="shared" si="1340"/>
        <v>RW1PSYCHOTHERAPY</v>
      </c>
      <c r="BE2951" s="104" t="s">
        <v>5159</v>
      </c>
      <c r="BF2951" s="104" t="s">
        <v>5059</v>
      </c>
      <c r="BG2951" s="104" t="s">
        <v>5159</v>
      </c>
      <c r="BH2951" s="104" t="s">
        <v>5059</v>
      </c>
      <c r="BI2951" s="104" t="str">
        <f t="shared" si="1341"/>
        <v>RW1</v>
      </c>
    </row>
    <row r="2952" spans="56:61" hidden="1" x14ac:dyDescent="0.3">
      <c r="BD2952" t="str">
        <f t="shared" si="1340"/>
        <v>RW1PSYCHOTHERAPY</v>
      </c>
      <c r="BE2952" s="104" t="s">
        <v>5187</v>
      </c>
      <c r="BF2952" s="104" t="s">
        <v>5059</v>
      </c>
      <c r="BG2952" s="104" t="s">
        <v>5187</v>
      </c>
      <c r="BH2952" s="104" t="s">
        <v>5059</v>
      </c>
      <c r="BI2952" s="104" t="str">
        <f t="shared" si="1341"/>
        <v>RW1</v>
      </c>
    </row>
    <row r="2953" spans="56:61" hidden="1" x14ac:dyDescent="0.3">
      <c r="BD2953" t="str">
        <f t="shared" si="1340"/>
        <v>RW1RAPID ASSESSMENT UNIT</v>
      </c>
      <c r="BE2953" s="104" t="s">
        <v>4979</v>
      </c>
      <c r="BF2953" s="104" t="s">
        <v>4980</v>
      </c>
      <c r="BG2953" s="104" t="s">
        <v>4979</v>
      </c>
      <c r="BH2953" s="104" t="s">
        <v>4980</v>
      </c>
      <c r="BI2953" s="104" t="str">
        <f t="shared" si="1341"/>
        <v>RW1</v>
      </c>
    </row>
    <row r="2954" spans="56:61" hidden="1" x14ac:dyDescent="0.3">
      <c r="BD2954" t="str">
        <f t="shared" si="1340"/>
        <v>RW1RAVENSWOOD HOUSE</v>
      </c>
      <c r="BE2954" s="105" t="s">
        <v>9845</v>
      </c>
      <c r="BF2954" s="106" t="s">
        <v>9846</v>
      </c>
      <c r="BG2954" s="105" t="s">
        <v>9845</v>
      </c>
      <c r="BH2954" s="106" t="s">
        <v>9846</v>
      </c>
      <c r="BI2954" s="104" t="str">
        <f t="shared" si="1341"/>
        <v>RW1</v>
      </c>
    </row>
    <row r="2955" spans="56:61" hidden="1" x14ac:dyDescent="0.3">
      <c r="BD2955" t="str">
        <f t="shared" si="1340"/>
        <v>RW1REDCLYFFE BENGALOWS</v>
      </c>
      <c r="BE2955" s="104" t="s">
        <v>5134</v>
      </c>
      <c r="BF2955" s="104" t="s">
        <v>5135</v>
      </c>
      <c r="BG2955" s="104" t="s">
        <v>5134</v>
      </c>
      <c r="BH2955" s="104" t="s">
        <v>5135</v>
      </c>
      <c r="BI2955" s="104" t="str">
        <f t="shared" si="1341"/>
        <v>RW1</v>
      </c>
    </row>
    <row r="2956" spans="56:61" hidden="1" x14ac:dyDescent="0.3">
      <c r="BD2956" t="str">
        <f t="shared" si="1340"/>
        <v>RW1REHAB F&amp;G</v>
      </c>
      <c r="BE2956" s="104" t="s">
        <v>5066</v>
      </c>
      <c r="BF2956" s="104" t="s">
        <v>5067</v>
      </c>
      <c r="BG2956" s="104" t="s">
        <v>5066</v>
      </c>
      <c r="BH2956" s="104" t="s">
        <v>5067</v>
      </c>
      <c r="BI2956" s="104" t="str">
        <f t="shared" si="1341"/>
        <v>RW1</v>
      </c>
    </row>
    <row r="2957" spans="56:61" hidden="1" x14ac:dyDescent="0.3">
      <c r="BD2957" t="str">
        <f t="shared" si="1340"/>
        <v>RW1REHAB FAREHAM &amp; GOSPORT</v>
      </c>
      <c r="BE2957" s="104" t="s">
        <v>5013</v>
      </c>
      <c r="BF2957" s="104" t="s">
        <v>5014</v>
      </c>
      <c r="BG2957" s="104" t="s">
        <v>5013</v>
      </c>
      <c r="BH2957" s="104" t="s">
        <v>5014</v>
      </c>
      <c r="BI2957" s="104" t="str">
        <f t="shared" si="1341"/>
        <v>RW1</v>
      </c>
    </row>
    <row r="2958" spans="56:61" hidden="1" x14ac:dyDescent="0.3">
      <c r="BD2958" t="str">
        <f t="shared" si="1340"/>
        <v>RW1REHAB NEW FOREST</v>
      </c>
      <c r="BE2958" s="104" t="s">
        <v>5054</v>
      </c>
      <c r="BF2958" s="104" t="s">
        <v>5055</v>
      </c>
      <c r="BG2958" s="104" t="s">
        <v>5054</v>
      </c>
      <c r="BH2958" s="104" t="s">
        <v>5055</v>
      </c>
      <c r="BI2958" s="104" t="str">
        <f t="shared" si="1341"/>
        <v>RW1</v>
      </c>
    </row>
    <row r="2959" spans="56:61" hidden="1" x14ac:dyDescent="0.3">
      <c r="BD2959" t="str">
        <f t="shared" si="1340"/>
        <v>RW1REHAB SOUTHAMPTON</v>
      </c>
      <c r="BE2959" s="104" t="s">
        <v>5045</v>
      </c>
      <c r="BF2959" s="104" t="s">
        <v>5046</v>
      </c>
      <c r="BG2959" s="104" t="s">
        <v>5045</v>
      </c>
      <c r="BH2959" s="104" t="s">
        <v>5046</v>
      </c>
      <c r="BI2959" s="104" t="str">
        <f t="shared" si="1341"/>
        <v>RW1</v>
      </c>
    </row>
    <row r="2960" spans="56:61" hidden="1" x14ac:dyDescent="0.3">
      <c r="BD2960" t="str">
        <f t="shared" si="1340"/>
        <v>RW1REHAB SOUTHAMPTON</v>
      </c>
      <c r="BE2960" s="104" t="s">
        <v>5053</v>
      </c>
      <c r="BF2960" s="104" t="s">
        <v>5046</v>
      </c>
      <c r="BG2960" s="104" t="s">
        <v>5053</v>
      </c>
      <c r="BH2960" s="104" t="s">
        <v>5046</v>
      </c>
      <c r="BI2960" s="104" t="str">
        <f t="shared" si="1341"/>
        <v>RW1</v>
      </c>
    </row>
    <row r="2961" spans="56:61" hidden="1" x14ac:dyDescent="0.3">
      <c r="BD2961" t="str">
        <f t="shared" si="1340"/>
        <v>RW1ROMSEY HOSPITAL</v>
      </c>
      <c r="BE2961" s="104" t="s">
        <v>4956</v>
      </c>
      <c r="BF2961" s="104" t="s">
        <v>2412</v>
      </c>
      <c r="BG2961" s="104" t="s">
        <v>4956</v>
      </c>
      <c r="BH2961" s="104" t="s">
        <v>2412</v>
      </c>
      <c r="BI2961" s="104" t="str">
        <f t="shared" si="1341"/>
        <v>RW1</v>
      </c>
    </row>
    <row r="2962" spans="56:61" hidden="1" x14ac:dyDescent="0.3">
      <c r="BD2962" t="str">
        <f t="shared" si="1340"/>
        <v>RW1ROMSEY HOSPITAL</v>
      </c>
      <c r="BE2962" s="104" t="s">
        <v>5090</v>
      </c>
      <c r="BF2962" s="104" t="s">
        <v>2412</v>
      </c>
      <c r="BG2962" s="104" t="s">
        <v>5090</v>
      </c>
      <c r="BH2962" s="104" t="s">
        <v>2412</v>
      </c>
      <c r="BI2962" s="104" t="str">
        <f t="shared" si="1341"/>
        <v>RW1</v>
      </c>
    </row>
    <row r="2963" spans="56:61" hidden="1" x14ac:dyDescent="0.3">
      <c r="BD2963" t="str">
        <f t="shared" si="1340"/>
        <v>RW1ROWAN WARD</v>
      </c>
      <c r="BE2963" s="104" t="s">
        <v>4983</v>
      </c>
      <c r="BF2963" s="104" t="s">
        <v>4984</v>
      </c>
      <c r="BG2963" s="104" t="s">
        <v>4983</v>
      </c>
      <c r="BH2963" s="104" t="s">
        <v>4984</v>
      </c>
      <c r="BI2963" s="104" t="str">
        <f t="shared" si="1341"/>
        <v>RW1</v>
      </c>
    </row>
    <row r="2964" spans="56:61" hidden="1" x14ac:dyDescent="0.3">
      <c r="BD2964" t="str">
        <f t="shared" si="1340"/>
        <v>RW1ROYAL HAMPSHIRE HOSPITAL</v>
      </c>
      <c r="BE2964" s="104" t="s">
        <v>4969</v>
      </c>
      <c r="BF2964" s="104" t="s">
        <v>4970</v>
      </c>
      <c r="BG2964" s="104" t="s">
        <v>4969</v>
      </c>
      <c r="BH2964" s="104" t="s">
        <v>4970</v>
      </c>
      <c r="BI2964" s="104" t="str">
        <f t="shared" si="1341"/>
        <v>RW1</v>
      </c>
    </row>
    <row r="2965" spans="56:61" hidden="1" x14ac:dyDescent="0.3">
      <c r="BD2965" t="str">
        <f t="shared" si="1340"/>
        <v>RW1ROYAL SOUTH HANTS HOSPITAL</v>
      </c>
      <c r="BE2965" s="104" t="s">
        <v>5197</v>
      </c>
      <c r="BF2965" s="104" t="s">
        <v>5198</v>
      </c>
      <c r="BG2965" s="104" t="s">
        <v>5197</v>
      </c>
      <c r="BH2965" s="104" t="s">
        <v>5198</v>
      </c>
      <c r="BI2965" s="104" t="str">
        <f t="shared" si="1341"/>
        <v>RW1</v>
      </c>
    </row>
    <row r="2966" spans="56:61" hidden="1" x14ac:dyDescent="0.3">
      <c r="BD2966" t="str">
        <f t="shared" si="1340"/>
        <v>RW1S WILTS</v>
      </c>
      <c r="BE2966" s="104" t="s">
        <v>5114</v>
      </c>
      <c r="BF2966" s="104" t="s">
        <v>5115</v>
      </c>
      <c r="BG2966" s="104" t="s">
        <v>5114</v>
      </c>
      <c r="BH2966" s="104" t="s">
        <v>5115</v>
      </c>
      <c r="BI2966" s="104" t="str">
        <f t="shared" si="1341"/>
        <v>RW1</v>
      </c>
    </row>
    <row r="2967" spans="56:61" hidden="1" x14ac:dyDescent="0.3">
      <c r="BD2967" t="str">
        <f t="shared" si="1340"/>
        <v>RW1SHAWFORD WARD</v>
      </c>
      <c r="BE2967" s="104" t="s">
        <v>4927</v>
      </c>
      <c r="BF2967" s="104" t="s">
        <v>4928</v>
      </c>
      <c r="BG2967" s="104" t="s">
        <v>4927</v>
      </c>
      <c r="BH2967" s="104" t="s">
        <v>4928</v>
      </c>
      <c r="BI2967" s="104" t="str">
        <f t="shared" si="1341"/>
        <v>RW1</v>
      </c>
    </row>
    <row r="2968" spans="56:61" hidden="1" x14ac:dyDescent="0.3">
      <c r="BD2968" t="str">
        <f t="shared" si="1340"/>
        <v>RW1SOLENT MIND</v>
      </c>
      <c r="BE2968" s="104" t="s">
        <v>5082</v>
      </c>
      <c r="BF2968" s="104" t="s">
        <v>5083</v>
      </c>
      <c r="BG2968" s="104" t="s">
        <v>5082</v>
      </c>
      <c r="BH2968" s="104" t="s">
        <v>5083</v>
      </c>
      <c r="BI2968" s="104" t="str">
        <f t="shared" si="1341"/>
        <v>RW1</v>
      </c>
    </row>
    <row r="2969" spans="56:61" hidden="1" x14ac:dyDescent="0.3">
      <c r="BD2969" t="str">
        <f t="shared" si="1340"/>
        <v>RW1SOTON CITY CLDT</v>
      </c>
      <c r="BE2969" s="104" t="s">
        <v>5162</v>
      </c>
      <c r="BF2969" s="104" t="s">
        <v>5163</v>
      </c>
      <c r="BG2969" s="104" t="s">
        <v>5162</v>
      </c>
      <c r="BH2969" s="104" t="s">
        <v>5163</v>
      </c>
      <c r="BI2969" s="104" t="str">
        <f t="shared" si="1341"/>
        <v>RW1</v>
      </c>
    </row>
    <row r="2970" spans="56:61" hidden="1" x14ac:dyDescent="0.3">
      <c r="BD2970" t="str">
        <f t="shared" si="1340"/>
        <v>RW1SOUTH WILTS CTPLD</v>
      </c>
      <c r="BE2970" s="104" t="s">
        <v>5102</v>
      </c>
      <c r="BF2970" s="104" t="s">
        <v>5103</v>
      </c>
      <c r="BG2970" s="104" t="s">
        <v>5102</v>
      </c>
      <c r="BH2970" s="104" t="s">
        <v>5103</v>
      </c>
      <c r="BI2970" s="104" t="str">
        <f t="shared" si="1341"/>
        <v>RW1</v>
      </c>
    </row>
    <row r="2971" spans="56:61" hidden="1" x14ac:dyDescent="0.3">
      <c r="BD2971" t="str">
        <f t="shared" si="1340"/>
        <v>RW1SOUTHAMPTON CITY CLDT</v>
      </c>
      <c r="BE2971" s="104" t="s">
        <v>5041</v>
      </c>
      <c r="BF2971" s="104" t="s">
        <v>5042</v>
      </c>
      <c r="BG2971" s="104" t="s">
        <v>5041</v>
      </c>
      <c r="BH2971" s="104" t="s">
        <v>5042</v>
      </c>
      <c r="BI2971" s="104" t="str">
        <f t="shared" si="1341"/>
        <v>RW1</v>
      </c>
    </row>
    <row r="2972" spans="56:61" hidden="1" x14ac:dyDescent="0.3">
      <c r="BD2972" t="str">
        <f t="shared" si="1340"/>
        <v>RW1SOUTHERN PARISHES PILANDS WOOD</v>
      </c>
      <c r="BE2972" s="104" t="s">
        <v>4925</v>
      </c>
      <c r="BF2972" s="104" t="s">
        <v>4926</v>
      </c>
      <c r="BG2972" s="104" t="s">
        <v>4925</v>
      </c>
      <c r="BH2972" s="104" t="s">
        <v>4926</v>
      </c>
      <c r="BI2972" s="104" t="str">
        <f t="shared" si="1341"/>
        <v>RW1</v>
      </c>
    </row>
    <row r="2973" spans="56:61" hidden="1" x14ac:dyDescent="0.3">
      <c r="BD2973" t="str">
        <f t="shared" si="1340"/>
        <v>RW1SOUTHFIELDS</v>
      </c>
      <c r="BE2973" s="104" t="s">
        <v>5027</v>
      </c>
      <c r="BF2973" s="104" t="s">
        <v>5028</v>
      </c>
      <c r="BG2973" s="104" t="s">
        <v>5027</v>
      </c>
      <c r="BH2973" s="104" t="s">
        <v>5028</v>
      </c>
      <c r="BI2973" s="104" t="str">
        <f t="shared" si="1341"/>
        <v>RW1</v>
      </c>
    </row>
    <row r="2974" spans="56:61" hidden="1" x14ac:dyDescent="0.3">
      <c r="BD2974" t="str">
        <f t="shared" si="1340"/>
        <v>RW1ST JAMES' HOSPITAL</v>
      </c>
      <c r="BE2974" s="104" t="s">
        <v>4972</v>
      </c>
      <c r="BF2974" s="104" t="s">
        <v>2460</v>
      </c>
      <c r="BG2974" s="104" t="s">
        <v>4972</v>
      </c>
      <c r="BH2974" s="104" t="s">
        <v>2460</v>
      </c>
      <c r="BI2974" s="104" t="str">
        <f t="shared" si="1341"/>
        <v>RW1</v>
      </c>
    </row>
    <row r="2975" spans="56:61" hidden="1" x14ac:dyDescent="0.3">
      <c r="BD2975" t="str">
        <f t="shared" si="1340"/>
        <v>RW1ST WALERIC</v>
      </c>
      <c r="BE2975" s="104" t="s">
        <v>4918</v>
      </c>
      <c r="BF2975" s="104" t="s">
        <v>4919</v>
      </c>
      <c r="BG2975" s="104" t="s">
        <v>4918</v>
      </c>
      <c r="BH2975" s="104" t="s">
        <v>4919</v>
      </c>
      <c r="BI2975" s="104" t="str">
        <f t="shared" si="1341"/>
        <v>RW1</v>
      </c>
    </row>
    <row r="2976" spans="56:61" hidden="1" x14ac:dyDescent="0.3">
      <c r="BD2976" t="str">
        <f t="shared" si="1340"/>
        <v>RW1STATT</v>
      </c>
      <c r="BE2976" s="104" t="s">
        <v>4939</v>
      </c>
      <c r="BF2976" s="104" t="s">
        <v>4940</v>
      </c>
      <c r="BG2976" s="104" t="s">
        <v>4939</v>
      </c>
      <c r="BH2976" s="104" t="s">
        <v>4940</v>
      </c>
      <c r="BI2976" s="104" t="str">
        <f t="shared" si="1341"/>
        <v>RW1</v>
      </c>
    </row>
    <row r="2977" spans="56:61" hidden="1" x14ac:dyDescent="0.3">
      <c r="BD2977" t="str">
        <f t="shared" si="1340"/>
        <v>RW1STEPDOWN</v>
      </c>
      <c r="BE2977" s="104" t="s">
        <v>4945</v>
      </c>
      <c r="BF2977" s="104" t="s">
        <v>4946</v>
      </c>
      <c r="BG2977" s="104" t="s">
        <v>4945</v>
      </c>
      <c r="BH2977" s="104" t="s">
        <v>4946</v>
      </c>
      <c r="BI2977" s="104" t="str">
        <f t="shared" si="1341"/>
        <v>RW1</v>
      </c>
    </row>
    <row r="2978" spans="56:61" hidden="1" x14ac:dyDescent="0.3">
      <c r="BD2978" t="str">
        <f t="shared" si="1340"/>
        <v>RW1SULTAN WARD</v>
      </c>
      <c r="BE2978" s="104" t="s">
        <v>4952</v>
      </c>
      <c r="BF2978" s="104" t="s">
        <v>4953</v>
      </c>
      <c r="BG2978" s="104" t="s">
        <v>4952</v>
      </c>
      <c r="BH2978" s="104" t="s">
        <v>4953</v>
      </c>
      <c r="BI2978" s="104" t="str">
        <f t="shared" si="1341"/>
        <v>RW1</v>
      </c>
    </row>
    <row r="2979" spans="56:61" hidden="1" x14ac:dyDescent="0.3">
      <c r="BD2979" t="str">
        <f t="shared" si="1340"/>
        <v>RW1SWINDON</v>
      </c>
      <c r="BE2979" s="104" t="s">
        <v>5094</v>
      </c>
      <c r="BF2979" s="104" t="s">
        <v>5095</v>
      </c>
      <c r="BG2979" s="104" t="s">
        <v>5094</v>
      </c>
      <c r="BH2979" s="104" t="s">
        <v>5095</v>
      </c>
      <c r="BI2979" s="104" t="str">
        <f t="shared" si="1341"/>
        <v>RW1</v>
      </c>
    </row>
    <row r="2980" spans="56:61" hidden="1" x14ac:dyDescent="0.3">
      <c r="BD2980" t="str">
        <f t="shared" si="1340"/>
        <v>RW1SYLVAN VILLA</v>
      </c>
      <c r="BE2980" s="104" t="s">
        <v>5138</v>
      </c>
      <c r="BF2980" s="104" t="s">
        <v>5139</v>
      </c>
      <c r="BG2980" s="104" t="s">
        <v>5138</v>
      </c>
      <c r="BH2980" s="104" t="s">
        <v>5139</v>
      </c>
      <c r="BI2980" s="104" t="str">
        <f t="shared" si="1341"/>
        <v>RW1</v>
      </c>
    </row>
    <row r="2981" spans="56:61" hidden="1" x14ac:dyDescent="0.3">
      <c r="BD2981" t="str">
        <f t="shared" si="1340"/>
        <v>RW1TAMARINE</v>
      </c>
      <c r="BE2981" s="104" t="s">
        <v>5140</v>
      </c>
      <c r="BF2981" s="104" t="s">
        <v>5141</v>
      </c>
      <c r="BG2981" s="104" t="s">
        <v>5140</v>
      </c>
      <c r="BH2981" s="104" t="s">
        <v>5141</v>
      </c>
      <c r="BI2981" s="104" t="str">
        <f t="shared" si="1341"/>
        <v>RW1</v>
      </c>
    </row>
    <row r="2982" spans="56:61" hidden="1" x14ac:dyDescent="0.3">
      <c r="BD2982" t="str">
        <f t="shared" si="1340"/>
        <v>RW1TATCHBURY MOUNT</v>
      </c>
      <c r="BE2982" s="104" t="s">
        <v>4947</v>
      </c>
      <c r="BF2982" s="104" t="s">
        <v>4948</v>
      </c>
      <c r="BG2982" s="104" t="s">
        <v>4947</v>
      </c>
      <c r="BH2982" s="104" t="s">
        <v>4948</v>
      </c>
      <c r="BI2982" s="104" t="str">
        <f t="shared" si="1341"/>
        <v>RW1</v>
      </c>
    </row>
    <row r="2983" spans="56:61" hidden="1" x14ac:dyDescent="0.3">
      <c r="BD2983" t="str">
        <f t="shared" si="1340"/>
        <v>RW1THE BRIDGE</v>
      </c>
      <c r="BE2983" s="104" t="s">
        <v>5084</v>
      </c>
      <c r="BF2983" s="104" t="s">
        <v>3152</v>
      </c>
      <c r="BG2983" s="104" t="s">
        <v>5084</v>
      </c>
      <c r="BH2983" s="104" t="s">
        <v>3152</v>
      </c>
      <c r="BI2983" s="104" t="str">
        <f t="shared" si="1341"/>
        <v>RW1</v>
      </c>
    </row>
    <row r="2984" spans="56:61" hidden="1" x14ac:dyDescent="0.3">
      <c r="BD2984" t="str">
        <f t="shared" si="1340"/>
        <v>RW1THE CONIFERS</v>
      </c>
      <c r="BE2984" s="104" t="s">
        <v>5142</v>
      </c>
      <c r="BF2984" s="104" t="s">
        <v>5143</v>
      </c>
      <c r="BG2984" s="104" t="s">
        <v>5142</v>
      </c>
      <c r="BH2984" s="104" t="s">
        <v>5143</v>
      </c>
      <c r="BI2984" s="104" t="str">
        <f t="shared" si="1341"/>
        <v>RW1</v>
      </c>
    </row>
    <row r="2985" spans="56:61" hidden="1" x14ac:dyDescent="0.3">
      <c r="BD2985" t="str">
        <f t="shared" si="1340"/>
        <v>RW1THE GRANGE</v>
      </c>
      <c r="BE2985" s="104" t="s">
        <v>5150</v>
      </c>
      <c r="BF2985" s="104" t="s">
        <v>1965</v>
      </c>
      <c r="BG2985" s="104" t="s">
        <v>5150</v>
      </c>
      <c r="BH2985" s="104" t="s">
        <v>1965</v>
      </c>
      <c r="BI2985" s="104" t="str">
        <f t="shared" si="1341"/>
        <v>RW1</v>
      </c>
    </row>
    <row r="2986" spans="56:61" hidden="1" x14ac:dyDescent="0.3">
      <c r="BD2986" t="str">
        <f t="shared" si="1340"/>
        <v>RW1THE HUB</v>
      </c>
      <c r="BE2986" s="104" t="s">
        <v>4933</v>
      </c>
      <c r="BF2986" s="104" t="s">
        <v>4934</v>
      </c>
      <c r="BG2986" s="104" t="s">
        <v>4933</v>
      </c>
      <c r="BH2986" s="104" t="s">
        <v>4934</v>
      </c>
      <c r="BI2986" s="104" t="str">
        <f t="shared" si="1341"/>
        <v>RW1</v>
      </c>
    </row>
    <row r="2987" spans="56:61" hidden="1" x14ac:dyDescent="0.3">
      <c r="BD2987" t="str">
        <f t="shared" si="1340"/>
        <v>RW1THE MEADOWS</v>
      </c>
      <c r="BE2987" s="104" t="s">
        <v>4999</v>
      </c>
      <c r="BF2987" s="104" t="s">
        <v>5000</v>
      </c>
      <c r="BG2987" s="104" t="s">
        <v>4999</v>
      </c>
      <c r="BH2987" s="104" t="s">
        <v>5000</v>
      </c>
      <c r="BI2987" s="104" t="str">
        <f t="shared" si="1341"/>
        <v>RW1</v>
      </c>
    </row>
    <row r="2988" spans="56:61" hidden="1" x14ac:dyDescent="0.3">
      <c r="BD2988" t="str">
        <f t="shared" si="1340"/>
        <v>RW1THE POTTERIES</v>
      </c>
      <c r="BE2988" s="104" t="s">
        <v>4991</v>
      </c>
      <c r="BF2988" s="104" t="s">
        <v>2492</v>
      </c>
      <c r="BG2988" s="104" t="s">
        <v>4991</v>
      </c>
      <c r="BH2988" s="104" t="s">
        <v>2492</v>
      </c>
      <c r="BI2988" s="104" t="str">
        <f t="shared" si="1341"/>
        <v>RW1</v>
      </c>
    </row>
    <row r="2989" spans="56:61" hidden="1" x14ac:dyDescent="0.3">
      <c r="BD2989" t="str">
        <f t="shared" si="1340"/>
        <v>RW1THE RAPIDS</v>
      </c>
      <c r="BE2989" s="104" t="s">
        <v>5104</v>
      </c>
      <c r="BF2989" s="104" t="s">
        <v>5105</v>
      </c>
      <c r="BG2989" s="104" t="s">
        <v>5104</v>
      </c>
      <c r="BH2989" s="104" t="s">
        <v>5105</v>
      </c>
      <c r="BI2989" s="104" t="str">
        <f t="shared" si="1341"/>
        <v>RW1</v>
      </c>
    </row>
    <row r="2990" spans="56:61" hidden="1" x14ac:dyDescent="0.3">
      <c r="BD2990" t="str">
        <f t="shared" si="1340"/>
        <v>RW1THE RIDGEWAY CENTRE</v>
      </c>
      <c r="BE2990" s="105" t="s">
        <v>9847</v>
      </c>
      <c r="BF2990" s="106" t="s">
        <v>9848</v>
      </c>
      <c r="BG2990" s="105" t="s">
        <v>9847</v>
      </c>
      <c r="BH2990" s="106" t="s">
        <v>9848</v>
      </c>
      <c r="BI2990" s="104" t="str">
        <f t="shared" si="1341"/>
        <v>RW1</v>
      </c>
    </row>
    <row r="2991" spans="56:61" hidden="1" x14ac:dyDescent="0.3">
      <c r="BD2991" t="str">
        <f t="shared" si="1340"/>
        <v>RW1THE RIVENDALE</v>
      </c>
      <c r="BE2991" s="104" t="s">
        <v>5001</v>
      </c>
      <c r="BF2991" s="104" t="s">
        <v>5002</v>
      </c>
      <c r="BG2991" s="104" t="s">
        <v>5001</v>
      </c>
      <c r="BH2991" s="104" t="s">
        <v>5002</v>
      </c>
      <c r="BI2991" s="104" t="str">
        <f t="shared" si="1341"/>
        <v>RW1</v>
      </c>
    </row>
    <row r="2992" spans="56:61" hidden="1" x14ac:dyDescent="0.3">
      <c r="BD2992" t="str">
        <f t="shared" si="1340"/>
        <v>RW1THORNEY LEYS</v>
      </c>
      <c r="BE2992" s="104" t="s">
        <v>4943</v>
      </c>
      <c r="BF2992" s="104" t="s">
        <v>4944</v>
      </c>
      <c r="BG2992" s="104" t="s">
        <v>4943</v>
      </c>
      <c r="BH2992" s="104" t="s">
        <v>4944</v>
      </c>
      <c r="BI2992" s="104" t="str">
        <f t="shared" si="1341"/>
        <v>RW1</v>
      </c>
    </row>
    <row r="2993" spans="56:61" hidden="1" x14ac:dyDescent="0.3">
      <c r="BD2993" t="str">
        <f t="shared" si="1340"/>
        <v>RW1TROWBRIDGE COMMUNITY HOSPITAL</v>
      </c>
      <c r="BE2993" s="104" t="s">
        <v>5100</v>
      </c>
      <c r="BF2993" s="104" t="s">
        <v>5101</v>
      </c>
      <c r="BG2993" s="104" t="s">
        <v>5100</v>
      </c>
      <c r="BH2993" s="104" t="s">
        <v>5101</v>
      </c>
      <c r="BI2993" s="104" t="str">
        <f t="shared" si="1341"/>
        <v>RW1</v>
      </c>
    </row>
    <row r="2994" spans="56:61" hidden="1" x14ac:dyDescent="0.3">
      <c r="BD2994" t="str">
        <f t="shared" si="1340"/>
        <v>RW1TWO CORNERS</v>
      </c>
      <c r="BE2994" s="104" t="s">
        <v>5144</v>
      </c>
      <c r="BF2994" s="104" t="s">
        <v>5145</v>
      </c>
      <c r="BG2994" s="104" t="s">
        <v>5144</v>
      </c>
      <c r="BH2994" s="104" t="s">
        <v>5145</v>
      </c>
      <c r="BI2994" s="104" t="str">
        <f t="shared" si="1341"/>
        <v>RW1</v>
      </c>
    </row>
    <row r="2995" spans="56:61" hidden="1" x14ac:dyDescent="0.3">
      <c r="BD2995" t="str">
        <f t="shared" si="1340"/>
        <v>RW1UNIVERSITY DOP</v>
      </c>
      <c r="BE2995" s="104" t="s">
        <v>5049</v>
      </c>
      <c r="BF2995" s="104" t="s">
        <v>5050</v>
      </c>
      <c r="BG2995" s="104" t="s">
        <v>5049</v>
      </c>
      <c r="BH2995" s="104" t="s">
        <v>5050</v>
      </c>
      <c r="BI2995" s="104" t="str">
        <f t="shared" si="1341"/>
        <v>RW1</v>
      </c>
    </row>
    <row r="2996" spans="56:61" hidden="1" x14ac:dyDescent="0.3">
      <c r="BD2996" t="str">
        <f t="shared" si="1340"/>
        <v>RW1UNIVERSITY DOP</v>
      </c>
      <c r="BE2996" s="104" t="s">
        <v>5166</v>
      </c>
      <c r="BF2996" s="104" t="s">
        <v>5050</v>
      </c>
      <c r="BG2996" s="104" t="s">
        <v>5166</v>
      </c>
      <c r="BH2996" s="104" t="s">
        <v>5050</v>
      </c>
      <c r="BI2996" s="104" t="str">
        <f t="shared" si="1341"/>
        <v>RW1</v>
      </c>
    </row>
    <row r="2997" spans="56:61" hidden="1" x14ac:dyDescent="0.3">
      <c r="BD2997" t="str">
        <f t="shared" si="1340"/>
        <v>RW1UNIVERSITY DOP</v>
      </c>
      <c r="BE2997" s="104" t="s">
        <v>5170</v>
      </c>
      <c r="BF2997" s="104" t="s">
        <v>5050</v>
      </c>
      <c r="BG2997" s="104" t="s">
        <v>5170</v>
      </c>
      <c r="BH2997" s="104" t="s">
        <v>5050</v>
      </c>
      <c r="BI2997" s="104" t="str">
        <f t="shared" si="1341"/>
        <v>RW1</v>
      </c>
    </row>
    <row r="2998" spans="56:61" hidden="1" x14ac:dyDescent="0.3">
      <c r="BD2998" t="str">
        <f t="shared" si="1340"/>
        <v>RW1UNIVERSITY OF SOUTHAMPTON</v>
      </c>
      <c r="BE2998" s="104" t="s">
        <v>5199</v>
      </c>
      <c r="BF2998" s="104" t="s">
        <v>5200</v>
      </c>
      <c r="BG2998" s="104" t="s">
        <v>5199</v>
      </c>
      <c r="BH2998" s="104" t="s">
        <v>5200</v>
      </c>
      <c r="BI2998" s="104" t="str">
        <f t="shared" si="1341"/>
        <v>RW1</v>
      </c>
    </row>
    <row r="2999" spans="56:61" hidden="1" x14ac:dyDescent="0.3">
      <c r="BD2999" t="str">
        <f t="shared" si="1340"/>
        <v>RW1W WILTS</v>
      </c>
      <c r="BE2999" s="104" t="s">
        <v>5096</v>
      </c>
      <c r="BF2999" s="104" t="s">
        <v>5097</v>
      </c>
      <c r="BG2999" s="104" t="s">
        <v>5096</v>
      </c>
      <c r="BH2999" s="104" t="s">
        <v>5097</v>
      </c>
      <c r="BI2999" s="104" t="str">
        <f t="shared" si="1341"/>
        <v>RW1</v>
      </c>
    </row>
    <row r="3000" spans="56:61" hidden="1" x14ac:dyDescent="0.3">
      <c r="BD3000" t="str">
        <f t="shared" si="1340"/>
        <v>RW1WEST VIEW/HOME FARM</v>
      </c>
      <c r="BE3000" s="104" t="s">
        <v>5184</v>
      </c>
      <c r="BF3000" s="104" t="s">
        <v>5185</v>
      </c>
      <c r="BG3000" s="104" t="s">
        <v>5184</v>
      </c>
      <c r="BH3000" s="104" t="s">
        <v>5185</v>
      </c>
      <c r="BI3000" s="104" t="str">
        <f t="shared" si="1341"/>
        <v>RW1</v>
      </c>
    </row>
    <row r="3001" spans="56:61" hidden="1" x14ac:dyDescent="0.3">
      <c r="BD3001" t="str">
        <f t="shared" si="1340"/>
        <v>RW1WESTBROOK</v>
      </c>
      <c r="BE3001" s="104" t="s">
        <v>5146</v>
      </c>
      <c r="BF3001" s="104" t="s">
        <v>5147</v>
      </c>
      <c r="BG3001" s="104" t="s">
        <v>5146</v>
      </c>
      <c r="BH3001" s="104" t="s">
        <v>5147</v>
      </c>
      <c r="BI3001" s="104" t="str">
        <f t="shared" si="1341"/>
        <v>RW1</v>
      </c>
    </row>
    <row r="3002" spans="56:61" hidden="1" x14ac:dyDescent="0.3">
      <c r="BD3002" t="str">
        <f t="shared" si="1340"/>
        <v>RW1WESTERN COMMUNITY HOSPITAL</v>
      </c>
      <c r="BE3002" s="104" t="s">
        <v>4968</v>
      </c>
      <c r="BF3002" s="104" t="s">
        <v>2385</v>
      </c>
      <c r="BG3002" s="104" t="s">
        <v>4968</v>
      </c>
      <c r="BH3002" s="104" t="s">
        <v>2385</v>
      </c>
      <c r="BI3002" s="104" t="str">
        <f t="shared" si="1341"/>
        <v>RW1</v>
      </c>
    </row>
    <row r="3003" spans="56:61" hidden="1" x14ac:dyDescent="0.3">
      <c r="BD3003" t="str">
        <f t="shared" si="1340"/>
        <v>RW1WHITELEY WOOD</v>
      </c>
      <c r="BE3003" s="104" t="s">
        <v>5148</v>
      </c>
      <c r="BF3003" s="104" t="s">
        <v>5149</v>
      </c>
      <c r="BG3003" s="104" t="s">
        <v>5148</v>
      </c>
      <c r="BH3003" s="104" t="s">
        <v>5149</v>
      </c>
      <c r="BI3003" s="104" t="str">
        <f t="shared" si="1341"/>
        <v>RW1</v>
      </c>
    </row>
    <row r="3004" spans="56:61" hidden="1" x14ac:dyDescent="0.3">
      <c r="BD3004" t="str">
        <f t="shared" si="1340"/>
        <v>RW1WILLIAM KIMBER CRESCENT</v>
      </c>
      <c r="BE3004" s="104" t="s">
        <v>4941</v>
      </c>
      <c r="BF3004" s="104" t="s">
        <v>4942</v>
      </c>
      <c r="BG3004" s="104" t="s">
        <v>4941</v>
      </c>
      <c r="BH3004" s="104" t="s">
        <v>4942</v>
      </c>
      <c r="BI3004" s="104" t="str">
        <f t="shared" si="1341"/>
        <v>RW1</v>
      </c>
    </row>
    <row r="3005" spans="56:61" hidden="1" x14ac:dyDescent="0.3">
      <c r="BD3005" t="str">
        <f t="shared" si="1340"/>
        <v>RW1WOODHAVEN</v>
      </c>
      <c r="BE3005" s="104" t="s">
        <v>5003</v>
      </c>
      <c r="BF3005" s="104" t="s">
        <v>5004</v>
      </c>
      <c r="BG3005" s="104" t="s">
        <v>5003</v>
      </c>
      <c r="BH3005" s="104" t="s">
        <v>5004</v>
      </c>
      <c r="BI3005" s="104" t="str">
        <f t="shared" si="1341"/>
        <v>RW1</v>
      </c>
    </row>
    <row r="3006" spans="56:61" hidden="1" x14ac:dyDescent="0.3">
      <c r="BD3006" t="str">
        <f t="shared" si="1340"/>
        <v>RW4AINTREE AMI</v>
      </c>
      <c r="BE3006" s="94" t="s">
        <v>5229</v>
      </c>
      <c r="BF3006" s="94" t="s">
        <v>5230</v>
      </c>
      <c r="BG3006" s="94" t="s">
        <v>5229</v>
      </c>
      <c r="BH3006" s="94" t="s">
        <v>5230</v>
      </c>
      <c r="BI3006" s="94" t="str">
        <f t="shared" si="1341"/>
        <v>RW4</v>
      </c>
    </row>
    <row r="3007" spans="56:61" hidden="1" x14ac:dyDescent="0.3">
      <c r="BD3007" t="str">
        <f t="shared" ref="BD3007:BD3070" si="1342">CONCATENATE(LEFT(BE3007, 3),BF3007)</f>
        <v>RW4AINTREE EMI</v>
      </c>
      <c r="BE3007" s="94" t="s">
        <v>5215</v>
      </c>
      <c r="BF3007" s="94" t="s">
        <v>5216</v>
      </c>
      <c r="BG3007" s="94" t="s">
        <v>5215</v>
      </c>
      <c r="BH3007" s="94" t="s">
        <v>5216</v>
      </c>
      <c r="BI3007" s="94" t="str">
        <f t="shared" ref="BI3007:BI3070" si="1343">LEFT(BG3007,3)</f>
        <v>RW4</v>
      </c>
    </row>
    <row r="3008" spans="56:61" hidden="1" x14ac:dyDescent="0.3">
      <c r="BD3008" t="str">
        <f t="shared" si="1342"/>
        <v>RW4ASHWORTH HOSPITAL</v>
      </c>
      <c r="BE3008" s="94" t="s">
        <v>5211</v>
      </c>
      <c r="BF3008" s="94" t="s">
        <v>5212</v>
      </c>
      <c r="BG3008" s="94" t="s">
        <v>5211</v>
      </c>
      <c r="BH3008" s="94" t="s">
        <v>5212</v>
      </c>
      <c r="BI3008" s="94" t="str">
        <f t="shared" si="1343"/>
        <v>RW4</v>
      </c>
    </row>
    <row r="3009" spans="56:61" hidden="1" x14ac:dyDescent="0.3">
      <c r="BD3009" t="str">
        <f t="shared" si="1342"/>
        <v>RW4AVALON UNIT</v>
      </c>
      <c r="BE3009" s="94" t="s">
        <v>5271</v>
      </c>
      <c r="BF3009" s="94" t="s">
        <v>5272</v>
      </c>
      <c r="BG3009" s="94" t="s">
        <v>5271</v>
      </c>
      <c r="BH3009" s="94" t="s">
        <v>5272</v>
      </c>
      <c r="BI3009" s="94" t="str">
        <f t="shared" si="1343"/>
        <v>RW4</v>
      </c>
    </row>
    <row r="3010" spans="56:61" hidden="1" x14ac:dyDescent="0.3">
      <c r="BD3010" t="str">
        <f t="shared" si="1342"/>
        <v>RW4BOB MARTIN WARD</v>
      </c>
      <c r="BE3010" s="94" t="s">
        <v>5261</v>
      </c>
      <c r="BF3010" s="94" t="s">
        <v>5262</v>
      </c>
      <c r="BG3010" s="94" t="s">
        <v>5261</v>
      </c>
      <c r="BH3010" s="94" t="s">
        <v>5262</v>
      </c>
      <c r="BI3010" s="94" t="str">
        <f t="shared" si="1343"/>
        <v>RW4</v>
      </c>
    </row>
    <row r="3011" spans="56:61" hidden="1" x14ac:dyDescent="0.3">
      <c r="BD3011" t="str">
        <f t="shared" si="1342"/>
        <v>RW4BOOTHROYD WARD</v>
      </c>
      <c r="BE3011" s="94" t="s">
        <v>5263</v>
      </c>
      <c r="BF3011" s="94" t="s">
        <v>5264</v>
      </c>
      <c r="BG3011" s="94" t="s">
        <v>5263</v>
      </c>
      <c r="BH3011" s="94" t="s">
        <v>5264</v>
      </c>
      <c r="BI3011" s="94" t="str">
        <f t="shared" si="1343"/>
        <v>RW4</v>
      </c>
    </row>
    <row r="3012" spans="56:61" hidden="1" x14ac:dyDescent="0.3">
      <c r="BD3012" t="str">
        <f t="shared" si="1342"/>
        <v>RW4BRAIN INJURY UNIT</v>
      </c>
      <c r="BE3012" s="94" t="s">
        <v>5269</v>
      </c>
      <c r="BF3012" s="94" t="s">
        <v>5270</v>
      </c>
      <c r="BG3012" s="94" t="s">
        <v>5269</v>
      </c>
      <c r="BH3012" s="94" t="s">
        <v>5270</v>
      </c>
      <c r="BI3012" s="94" t="str">
        <f t="shared" si="1343"/>
        <v>RW4</v>
      </c>
    </row>
    <row r="3013" spans="56:61" hidden="1" x14ac:dyDescent="0.3">
      <c r="BD3013" t="str">
        <f t="shared" si="1342"/>
        <v>RW4BROADGREEN SITE</v>
      </c>
      <c r="BE3013" s="94" t="s">
        <v>8581</v>
      </c>
      <c r="BF3013" s="94" t="s">
        <v>9624</v>
      </c>
      <c r="BG3013" s="94" t="s">
        <v>8581</v>
      </c>
      <c r="BH3013" s="94" t="s">
        <v>9624</v>
      </c>
      <c r="BI3013" s="94" t="str">
        <f t="shared" si="1343"/>
        <v>RW4</v>
      </c>
    </row>
    <row r="3014" spans="56:61" hidden="1" x14ac:dyDescent="0.3">
      <c r="BD3014" t="str">
        <f t="shared" si="1342"/>
        <v>RW4CALDERSTONES HOSPITAL</v>
      </c>
      <c r="BE3014" s="94" t="s">
        <v>10077</v>
      </c>
      <c r="BF3014" s="94" t="s">
        <v>3509</v>
      </c>
      <c r="BG3014" s="94" t="s">
        <v>10077</v>
      </c>
      <c r="BH3014" s="94" t="s">
        <v>3509</v>
      </c>
      <c r="BI3014" s="94" t="str">
        <f t="shared" si="1343"/>
        <v>RW4</v>
      </c>
    </row>
    <row r="3015" spans="56:61" hidden="1" x14ac:dyDescent="0.3">
      <c r="BD3015" t="str">
        <f t="shared" si="1342"/>
        <v>RW4CHERRY TREE - MERSEY CARE AT AINTREE UNIVERSITY HOSPITAL SITE</v>
      </c>
      <c r="BE3015" s="94" t="s">
        <v>5239</v>
      </c>
      <c r="BF3015" s="94" t="s">
        <v>5240</v>
      </c>
      <c r="BG3015" s="94" t="s">
        <v>5239</v>
      </c>
      <c r="BH3015" s="94" t="s">
        <v>5240</v>
      </c>
      <c r="BI3015" s="94" t="str">
        <f t="shared" si="1343"/>
        <v>RW4</v>
      </c>
    </row>
    <row r="3016" spans="56:61" hidden="1" x14ac:dyDescent="0.3">
      <c r="BD3016" t="str">
        <f t="shared" si="1342"/>
        <v>RW4CLOCK VIEW HOSPITAL</v>
      </c>
      <c r="BE3016" t="s">
        <v>9939</v>
      </c>
      <c r="BF3016" t="s">
        <v>9940</v>
      </c>
      <c r="BG3016" t="s">
        <v>9939</v>
      </c>
      <c r="BH3016" t="s">
        <v>9940</v>
      </c>
      <c r="BI3016" s="94" t="str">
        <f t="shared" si="1343"/>
        <v>RW4</v>
      </c>
    </row>
    <row r="3017" spans="56:61" hidden="1" x14ac:dyDescent="0.3">
      <c r="BD3017" t="str">
        <f t="shared" si="1342"/>
        <v>RW4COTTAGE 11</v>
      </c>
      <c r="BE3017" s="94" t="s">
        <v>5267</v>
      </c>
      <c r="BF3017" s="94" t="s">
        <v>5268</v>
      </c>
      <c r="BG3017" s="94" t="s">
        <v>5267</v>
      </c>
      <c r="BH3017" s="94" t="s">
        <v>5268</v>
      </c>
      <c r="BI3017" s="94" t="str">
        <f t="shared" si="1343"/>
        <v>RW4</v>
      </c>
    </row>
    <row r="3018" spans="56:61" hidden="1" x14ac:dyDescent="0.3">
      <c r="BD3018" t="str">
        <f t="shared" si="1342"/>
        <v>RW4CRECHE - MERSEY CARE AT AINTREE UNIVERSITY HOSPITAL SITE</v>
      </c>
      <c r="BE3018" s="94" t="s">
        <v>5249</v>
      </c>
      <c r="BF3018" s="94" t="s">
        <v>5250</v>
      </c>
      <c r="BG3018" s="94" t="s">
        <v>5249</v>
      </c>
      <c r="BH3018" s="94" t="s">
        <v>5250</v>
      </c>
      <c r="BI3018" s="94" t="str">
        <f t="shared" si="1343"/>
        <v>RW4</v>
      </c>
    </row>
    <row r="3019" spans="56:61" hidden="1" x14ac:dyDescent="0.3">
      <c r="BD3019" t="str">
        <f t="shared" si="1342"/>
        <v>RW4ELM WARD - MERSEY CARE AT AINTREE UNIVERSITY HOSPITAL SITE</v>
      </c>
      <c r="BE3019" s="94" t="s">
        <v>5241</v>
      </c>
      <c r="BF3019" s="94" t="s">
        <v>5242</v>
      </c>
      <c r="BG3019" s="94" t="s">
        <v>5241</v>
      </c>
      <c r="BH3019" s="94" t="s">
        <v>5242</v>
      </c>
      <c r="BI3019" s="94" t="str">
        <f t="shared" si="1343"/>
        <v>RW4</v>
      </c>
    </row>
    <row r="3020" spans="56:61" hidden="1" x14ac:dyDescent="0.3">
      <c r="BD3020" t="str">
        <f t="shared" si="1342"/>
        <v>RW4FERNDALE UNIT - MERSEY CARE AT AINTREE UNIVERSITY HOSPITAL SITE</v>
      </c>
      <c r="BE3020" s="94" t="s">
        <v>5245</v>
      </c>
      <c r="BF3020" s="94" t="s">
        <v>5246</v>
      </c>
      <c r="BG3020" s="94" t="s">
        <v>5245</v>
      </c>
      <c r="BH3020" s="94" t="s">
        <v>5246</v>
      </c>
      <c r="BI3020" s="94" t="str">
        <f t="shared" si="1343"/>
        <v>RW4</v>
      </c>
    </row>
    <row r="3021" spans="56:61" hidden="1" x14ac:dyDescent="0.3">
      <c r="BD3021" t="str">
        <f t="shared" si="1342"/>
        <v>RW4HESKETH CENTRE</v>
      </c>
      <c r="BE3021" s="94" t="s">
        <v>8578</v>
      </c>
      <c r="BF3021" s="94" t="s">
        <v>9625</v>
      </c>
      <c r="BG3021" s="94" t="s">
        <v>8578</v>
      </c>
      <c r="BH3021" s="94" t="s">
        <v>9625</v>
      </c>
      <c r="BI3021" s="94" t="str">
        <f t="shared" si="1343"/>
        <v>RW4</v>
      </c>
    </row>
    <row r="3022" spans="56:61" hidden="1" x14ac:dyDescent="0.3">
      <c r="BD3022" t="str">
        <f t="shared" si="1342"/>
        <v>RW4HEYS COURT</v>
      </c>
      <c r="BE3022" s="94" t="s">
        <v>8582</v>
      </c>
      <c r="BF3022" s="94" t="s">
        <v>9626</v>
      </c>
      <c r="BG3022" s="94" t="s">
        <v>8582</v>
      </c>
      <c r="BH3022" s="94" t="s">
        <v>9626</v>
      </c>
      <c r="BI3022" s="94" t="str">
        <f t="shared" si="1343"/>
        <v>RW4</v>
      </c>
    </row>
    <row r="3023" spans="56:61" hidden="1" x14ac:dyDescent="0.3">
      <c r="BD3023" t="str">
        <f t="shared" si="1342"/>
        <v>RW4KEVIN WHITE UNIT</v>
      </c>
      <c r="BE3023" s="94" t="s">
        <v>5259</v>
      </c>
      <c r="BF3023" s="94" t="s">
        <v>5260</v>
      </c>
      <c r="BG3023" s="94" t="s">
        <v>5259</v>
      </c>
      <c r="BH3023" s="94" t="s">
        <v>5260</v>
      </c>
      <c r="BI3023" s="94" t="str">
        <f t="shared" si="1343"/>
        <v>RW4</v>
      </c>
    </row>
    <row r="3024" spans="56:61" hidden="1" x14ac:dyDescent="0.3">
      <c r="BD3024" t="str">
        <f t="shared" si="1342"/>
        <v>RW4LAKESIDE</v>
      </c>
      <c r="BE3024" s="94" t="s">
        <v>5255</v>
      </c>
      <c r="BF3024" s="94" t="s">
        <v>5256</v>
      </c>
      <c r="BG3024" s="94" t="s">
        <v>5255</v>
      </c>
      <c r="BH3024" s="94" t="s">
        <v>5256</v>
      </c>
      <c r="BI3024" s="94" t="str">
        <f t="shared" si="1343"/>
        <v>RW4</v>
      </c>
    </row>
    <row r="3025" spans="56:61" hidden="1" x14ac:dyDescent="0.3">
      <c r="BD3025" t="str">
        <f t="shared" si="1342"/>
        <v>RW4LIVERPOOL AMI</v>
      </c>
      <c r="BE3025" s="94" t="s">
        <v>5227</v>
      </c>
      <c r="BF3025" s="94" t="s">
        <v>5228</v>
      </c>
      <c r="BG3025" s="94" t="s">
        <v>5227</v>
      </c>
      <c r="BH3025" s="94" t="s">
        <v>5228</v>
      </c>
      <c r="BI3025" s="94" t="str">
        <f t="shared" si="1343"/>
        <v>RW4</v>
      </c>
    </row>
    <row r="3026" spans="56:61" hidden="1" x14ac:dyDescent="0.3">
      <c r="BD3026" t="str">
        <f t="shared" si="1342"/>
        <v>RW4LIVERPOOL CDT</v>
      </c>
      <c r="BE3026" s="94" t="s">
        <v>5219</v>
      </c>
      <c r="BF3026" s="94" t="s">
        <v>5220</v>
      </c>
      <c r="BG3026" s="94" t="s">
        <v>5219</v>
      </c>
      <c r="BH3026" s="94" t="s">
        <v>5220</v>
      </c>
      <c r="BI3026" s="94" t="str">
        <f t="shared" si="1343"/>
        <v>RW4</v>
      </c>
    </row>
    <row r="3027" spans="56:61" hidden="1" x14ac:dyDescent="0.3">
      <c r="BD3027" t="str">
        <f t="shared" si="1342"/>
        <v>RW4LIVERPOOL CDT</v>
      </c>
      <c r="BE3027" s="94" t="s">
        <v>5285</v>
      </c>
      <c r="BF3027" s="94" t="s">
        <v>5220</v>
      </c>
      <c r="BG3027" s="94" t="s">
        <v>5285</v>
      </c>
      <c r="BH3027" s="94" t="s">
        <v>5220</v>
      </c>
      <c r="BI3027" s="94" t="str">
        <f t="shared" si="1343"/>
        <v>RW4</v>
      </c>
    </row>
    <row r="3028" spans="56:61" hidden="1" x14ac:dyDescent="0.3">
      <c r="BD3028" t="str">
        <f t="shared" si="1342"/>
        <v>RW4LIVERPOOL EIT</v>
      </c>
      <c r="BE3028" s="94" t="s">
        <v>5275</v>
      </c>
      <c r="BF3028" s="94" t="s">
        <v>5276</v>
      </c>
      <c r="BG3028" s="94" t="s">
        <v>5275</v>
      </c>
      <c r="BH3028" s="94" t="s">
        <v>5276</v>
      </c>
      <c r="BI3028" s="94" t="str">
        <f t="shared" si="1343"/>
        <v>RW4</v>
      </c>
    </row>
    <row r="3029" spans="56:61" hidden="1" x14ac:dyDescent="0.3">
      <c r="BD3029" t="str">
        <f t="shared" si="1342"/>
        <v>RW4LIVERPOOL EMI</v>
      </c>
      <c r="BE3029" s="94" t="s">
        <v>5213</v>
      </c>
      <c r="BF3029" s="94" t="s">
        <v>5214</v>
      </c>
      <c r="BG3029" s="94" t="s">
        <v>5213</v>
      </c>
      <c r="BH3029" s="94" t="s">
        <v>5214</v>
      </c>
      <c r="BI3029" s="94" t="str">
        <f t="shared" si="1343"/>
        <v>RW4</v>
      </c>
    </row>
    <row r="3030" spans="56:61" hidden="1" x14ac:dyDescent="0.3">
      <c r="BD3030" t="str">
        <f t="shared" si="1342"/>
        <v>RW4LSU</v>
      </c>
      <c r="BE3030" s="94" t="s">
        <v>5237</v>
      </c>
      <c r="BF3030" s="94" t="s">
        <v>5238</v>
      </c>
      <c r="BG3030" s="94" t="s">
        <v>5237</v>
      </c>
      <c r="BH3030" s="94" t="s">
        <v>5238</v>
      </c>
      <c r="BI3030" s="94" t="str">
        <f t="shared" si="1343"/>
        <v>RW4</v>
      </c>
    </row>
    <row r="3031" spans="56:61" hidden="1" x14ac:dyDescent="0.3">
      <c r="BD3031" t="str">
        <f t="shared" si="1342"/>
        <v>RW4LSU</v>
      </c>
      <c r="BE3031" s="94" t="s">
        <v>5287</v>
      </c>
      <c r="BF3031" s="94" t="s">
        <v>5238</v>
      </c>
      <c r="BG3031" s="94" t="s">
        <v>5287</v>
      </c>
      <c r="BH3031" s="94" t="s">
        <v>5238</v>
      </c>
      <c r="BI3031" s="94" t="str">
        <f t="shared" si="1343"/>
        <v>RW4</v>
      </c>
    </row>
    <row r="3032" spans="56:61" hidden="1" x14ac:dyDescent="0.3">
      <c r="BD3032" t="str">
        <f t="shared" si="1342"/>
        <v>RW4MAGNOLIA WARD - MERSEY CARE AT AINTREE UNIVERSITY HOSPITAL SITE</v>
      </c>
      <c r="BE3032" s="94" t="s">
        <v>5243</v>
      </c>
      <c r="BF3032" s="94" t="s">
        <v>5244</v>
      </c>
      <c r="BG3032" s="94" t="s">
        <v>5243</v>
      </c>
      <c r="BH3032" s="94" t="s">
        <v>5244</v>
      </c>
      <c r="BI3032" s="94" t="str">
        <f t="shared" si="1343"/>
        <v>RW4</v>
      </c>
    </row>
    <row r="3033" spans="56:61" hidden="1" x14ac:dyDescent="0.3">
      <c r="BD3033" t="str">
        <f t="shared" si="1342"/>
        <v>RW4MERSEY CARE NHS TRUST AT AINTREE HOSPITAL</v>
      </c>
      <c r="BE3033" s="94" t="s">
        <v>5209</v>
      </c>
      <c r="BF3033" s="94" t="s">
        <v>5210</v>
      </c>
      <c r="BG3033" s="94" t="s">
        <v>5209</v>
      </c>
      <c r="BH3033" s="94" t="s">
        <v>5210</v>
      </c>
      <c r="BI3033" s="94" t="str">
        <f t="shared" si="1343"/>
        <v>RW4</v>
      </c>
    </row>
    <row r="3034" spans="56:61" hidden="1" x14ac:dyDescent="0.3">
      <c r="BD3034" t="str">
        <f t="shared" si="1342"/>
        <v>RW4MOSSLEY HILL HOSPITAL</v>
      </c>
      <c r="BE3034" s="94" t="s">
        <v>5251</v>
      </c>
      <c r="BF3034" s="94" t="s">
        <v>5252</v>
      </c>
      <c r="BG3034" s="94" t="s">
        <v>5251</v>
      </c>
      <c r="BH3034" s="94" t="s">
        <v>5252</v>
      </c>
      <c r="BI3034" s="94" t="str">
        <f t="shared" si="1343"/>
        <v>RW4</v>
      </c>
    </row>
    <row r="3035" spans="56:61" hidden="1" x14ac:dyDescent="0.3">
      <c r="BD3035" t="str">
        <f t="shared" si="1342"/>
        <v>RW4NORTH LIVERPOOL CDT</v>
      </c>
      <c r="BE3035" s="94" t="s">
        <v>5221</v>
      </c>
      <c r="BF3035" s="94" t="s">
        <v>5222</v>
      </c>
      <c r="BG3035" s="94" t="s">
        <v>5221</v>
      </c>
      <c r="BH3035" s="94" t="s">
        <v>5222</v>
      </c>
      <c r="BI3035" s="94" t="str">
        <f t="shared" si="1343"/>
        <v>RW4</v>
      </c>
    </row>
    <row r="3036" spans="56:61" hidden="1" x14ac:dyDescent="0.3">
      <c r="BD3036" t="str">
        <f t="shared" si="1342"/>
        <v>RW4NORTH LIVERPOOL CDT</v>
      </c>
      <c r="BE3036" s="94" t="s">
        <v>5286</v>
      </c>
      <c r="BF3036" s="94" t="s">
        <v>5222</v>
      </c>
      <c r="BG3036" s="94" t="s">
        <v>5286</v>
      </c>
      <c r="BH3036" s="94" t="s">
        <v>5222</v>
      </c>
      <c r="BI3036" s="94" t="str">
        <f t="shared" si="1343"/>
        <v>RW4</v>
      </c>
    </row>
    <row r="3037" spans="56:61" hidden="1" x14ac:dyDescent="0.3">
      <c r="BD3037" t="str">
        <f t="shared" si="1342"/>
        <v>RW4PARK SITE</v>
      </c>
      <c r="BE3037" s="94" t="s">
        <v>5283</v>
      </c>
      <c r="BF3037" s="94" t="s">
        <v>5284</v>
      </c>
      <c r="BG3037" s="94" t="s">
        <v>5283</v>
      </c>
      <c r="BH3037" s="94" t="s">
        <v>5284</v>
      </c>
      <c r="BI3037" s="94" t="str">
        <f t="shared" si="1343"/>
        <v>RW4</v>
      </c>
    </row>
    <row r="3038" spans="56:61" hidden="1" x14ac:dyDescent="0.3">
      <c r="BD3038" t="str">
        <f t="shared" si="1342"/>
        <v>RW4PARK VIEW DAY HOSPITAL</v>
      </c>
      <c r="BE3038" s="94" t="s">
        <v>5253</v>
      </c>
      <c r="BF3038" s="94" t="s">
        <v>5254</v>
      </c>
      <c r="BG3038" s="94" t="s">
        <v>5253</v>
      </c>
      <c r="BH3038" s="94" t="s">
        <v>5254</v>
      </c>
      <c r="BI3038" s="94" t="str">
        <f t="shared" si="1343"/>
        <v>RW4</v>
      </c>
    </row>
    <row r="3039" spans="56:61" hidden="1" x14ac:dyDescent="0.3">
      <c r="BD3039" t="str">
        <f t="shared" si="1342"/>
        <v>RW4POST GRADUATE BUILDING</v>
      </c>
      <c r="BE3039" s="94" t="s">
        <v>5257</v>
      </c>
      <c r="BF3039" s="94" t="s">
        <v>5258</v>
      </c>
      <c r="BG3039" s="94" t="s">
        <v>5257</v>
      </c>
      <c r="BH3039" s="94" t="s">
        <v>5258</v>
      </c>
      <c r="BI3039" s="94" t="str">
        <f t="shared" si="1343"/>
        <v>RW4</v>
      </c>
    </row>
    <row r="3040" spans="56:61" hidden="1" x14ac:dyDescent="0.3">
      <c r="BD3040" t="str">
        <f t="shared" si="1342"/>
        <v>RW4PRINT UNIT - MERSEY CARE AT AINTREE UNIVERSITY HOSPITAL SITE</v>
      </c>
      <c r="BE3040" s="94" t="s">
        <v>5247</v>
      </c>
      <c r="BF3040" s="94" t="s">
        <v>5248</v>
      </c>
      <c r="BG3040" s="94" t="s">
        <v>5247</v>
      </c>
      <c r="BH3040" s="94" t="s">
        <v>5248</v>
      </c>
      <c r="BI3040" s="94" t="str">
        <f t="shared" si="1343"/>
        <v>RW4</v>
      </c>
    </row>
    <row r="3041" spans="56:61" hidden="1" x14ac:dyDescent="0.3">
      <c r="BD3041" t="str">
        <f t="shared" si="1342"/>
        <v>RW4RATHBONE HOSPITAL</v>
      </c>
      <c r="BE3041" s="94" t="s">
        <v>5207</v>
      </c>
      <c r="BF3041" s="94" t="s">
        <v>5208</v>
      </c>
      <c r="BG3041" s="94" t="s">
        <v>5207</v>
      </c>
      <c r="BH3041" s="94" t="s">
        <v>5208</v>
      </c>
      <c r="BI3041" s="94" t="str">
        <f t="shared" si="1343"/>
        <v>RW4</v>
      </c>
    </row>
    <row r="3042" spans="56:61" hidden="1" x14ac:dyDescent="0.3">
      <c r="BD3042" t="str">
        <f t="shared" si="1342"/>
        <v>RW4REHAB RES 2</v>
      </c>
      <c r="BE3042" s="94" t="s">
        <v>5279</v>
      </c>
      <c r="BF3042" s="94" t="s">
        <v>5280</v>
      </c>
      <c r="BG3042" s="94" t="s">
        <v>5279</v>
      </c>
      <c r="BH3042" s="94" t="s">
        <v>5280</v>
      </c>
      <c r="BI3042" s="94" t="str">
        <f t="shared" si="1343"/>
        <v>RW4</v>
      </c>
    </row>
    <row r="3043" spans="56:61" hidden="1" x14ac:dyDescent="0.3">
      <c r="BD3043" t="str">
        <f t="shared" si="1342"/>
        <v>RW4REHAB RES1</v>
      </c>
      <c r="BE3043" s="94" t="s">
        <v>5277</v>
      </c>
      <c r="BF3043" s="94" t="s">
        <v>5278</v>
      </c>
      <c r="BG3043" s="94" t="s">
        <v>5277</v>
      </c>
      <c r="BH3043" s="94" t="s">
        <v>5278</v>
      </c>
      <c r="BI3043" s="94" t="str">
        <f t="shared" si="1343"/>
        <v>RW4</v>
      </c>
    </row>
    <row r="3044" spans="56:61" hidden="1" x14ac:dyDescent="0.3">
      <c r="BD3044" t="str">
        <f t="shared" si="1342"/>
        <v>RW4RESETTLE</v>
      </c>
      <c r="BE3044" s="94" t="s">
        <v>5235</v>
      </c>
      <c r="BF3044" s="94" t="s">
        <v>5236</v>
      </c>
      <c r="BG3044" s="94" t="s">
        <v>5235</v>
      </c>
      <c r="BH3044" s="94" t="s">
        <v>5236</v>
      </c>
      <c r="BI3044" s="94" t="str">
        <f t="shared" si="1343"/>
        <v>RW4</v>
      </c>
    </row>
    <row r="3045" spans="56:61" hidden="1" x14ac:dyDescent="0.3">
      <c r="BD3045" t="str">
        <f t="shared" si="1342"/>
        <v>RW4SCOTT CLINIC</v>
      </c>
      <c r="BE3045" s="94" t="s">
        <v>8577</v>
      </c>
      <c r="BF3045" s="94" t="s">
        <v>9627</v>
      </c>
      <c r="BG3045" s="94" t="s">
        <v>8577</v>
      </c>
      <c r="BH3045" s="94" t="s">
        <v>9627</v>
      </c>
      <c r="BI3045" s="94" t="str">
        <f t="shared" si="1343"/>
        <v>RW4</v>
      </c>
    </row>
    <row r="3046" spans="56:61" hidden="1" x14ac:dyDescent="0.3">
      <c r="BD3046" t="str">
        <f t="shared" si="1342"/>
        <v>RW4SEFTON HEALTH RESOURCE PARK</v>
      </c>
      <c r="BE3046" s="94" t="s">
        <v>5281</v>
      </c>
      <c r="BF3046" s="94" t="s">
        <v>5282</v>
      </c>
      <c r="BG3046" s="94" t="s">
        <v>5281</v>
      </c>
      <c r="BH3046" s="94" t="s">
        <v>5282</v>
      </c>
      <c r="BI3046" s="94" t="str">
        <f t="shared" si="1343"/>
        <v>RW4</v>
      </c>
    </row>
    <row r="3047" spans="56:61" hidden="1" x14ac:dyDescent="0.3">
      <c r="BD3047" t="str">
        <f t="shared" si="1342"/>
        <v>RW4SOUTH SEFTON CDT</v>
      </c>
      <c r="BE3047" s="94" t="s">
        <v>5223</v>
      </c>
      <c r="BF3047" s="94" t="s">
        <v>5224</v>
      </c>
      <c r="BG3047" s="94" t="s">
        <v>5223</v>
      </c>
      <c r="BH3047" s="94" t="s">
        <v>5224</v>
      </c>
      <c r="BI3047" s="94" t="str">
        <f t="shared" si="1343"/>
        <v>RW4</v>
      </c>
    </row>
    <row r="3048" spans="56:61" hidden="1" x14ac:dyDescent="0.3">
      <c r="BD3048" t="str">
        <f t="shared" si="1342"/>
        <v>RW4SOUTH SEFTON PILOT SCHEME</v>
      </c>
      <c r="BE3048" s="94" t="s">
        <v>5233</v>
      </c>
      <c r="BF3048" s="94" t="s">
        <v>5234</v>
      </c>
      <c r="BG3048" s="94" t="s">
        <v>5233</v>
      </c>
      <c r="BH3048" s="94" t="s">
        <v>5234</v>
      </c>
      <c r="BI3048" s="94" t="str">
        <f t="shared" si="1343"/>
        <v>RW4</v>
      </c>
    </row>
    <row r="3049" spans="56:61" hidden="1" x14ac:dyDescent="0.3">
      <c r="BD3049" t="str">
        <f t="shared" si="1342"/>
        <v>RW4SOUTHPORT AMI</v>
      </c>
      <c r="BE3049" s="94" t="s">
        <v>5231</v>
      </c>
      <c r="BF3049" s="94" t="s">
        <v>5232</v>
      </c>
      <c r="BG3049" s="94" t="s">
        <v>5231</v>
      </c>
      <c r="BH3049" s="94" t="s">
        <v>5232</v>
      </c>
      <c r="BI3049" s="94" t="str">
        <f t="shared" si="1343"/>
        <v>RW4</v>
      </c>
    </row>
    <row r="3050" spans="56:61" hidden="1" x14ac:dyDescent="0.3">
      <c r="BD3050" t="str">
        <f t="shared" si="1342"/>
        <v>RW4SOUTHPORT CDT</v>
      </c>
      <c r="BE3050" s="94" t="s">
        <v>5225</v>
      </c>
      <c r="BF3050" s="94" t="s">
        <v>5226</v>
      </c>
      <c r="BG3050" s="94" t="s">
        <v>5225</v>
      </c>
      <c r="BH3050" s="94" t="s">
        <v>5226</v>
      </c>
      <c r="BI3050" s="94" t="str">
        <f t="shared" si="1343"/>
        <v>RW4</v>
      </c>
    </row>
    <row r="3051" spans="56:61" hidden="1" x14ac:dyDescent="0.3">
      <c r="BD3051" t="str">
        <f t="shared" si="1342"/>
        <v>RW4SOUTHPORT EMI</v>
      </c>
      <c r="BE3051" s="94" t="s">
        <v>5217</v>
      </c>
      <c r="BF3051" s="94" t="s">
        <v>5218</v>
      </c>
      <c r="BG3051" s="94" t="s">
        <v>5217</v>
      </c>
      <c r="BH3051" s="94" t="s">
        <v>5218</v>
      </c>
      <c r="BI3051" s="94" t="str">
        <f t="shared" si="1343"/>
        <v>RW4</v>
      </c>
    </row>
    <row r="3052" spans="56:61" hidden="1" x14ac:dyDescent="0.3">
      <c r="BD3052" t="str">
        <f t="shared" si="1342"/>
        <v>RW4VAUHALL &amp; ANFIELD CHMT</v>
      </c>
      <c r="BE3052" s="94" t="s">
        <v>5273</v>
      </c>
      <c r="BF3052" s="94" t="s">
        <v>5274</v>
      </c>
      <c r="BG3052" s="94" t="s">
        <v>5273</v>
      </c>
      <c r="BH3052" s="94" t="s">
        <v>5274</v>
      </c>
      <c r="BI3052" s="94" t="str">
        <f t="shared" si="1343"/>
        <v>RW4</v>
      </c>
    </row>
    <row r="3053" spans="56:61" hidden="1" x14ac:dyDescent="0.3">
      <c r="BD3053" t="str">
        <f t="shared" si="1342"/>
        <v>RW4WATERLOO DAY HOSPITAL</v>
      </c>
      <c r="BE3053" s="94" t="s">
        <v>5265</v>
      </c>
      <c r="BF3053" s="94" t="s">
        <v>5266</v>
      </c>
      <c r="BG3053" s="94" t="s">
        <v>5265</v>
      </c>
      <c r="BH3053" s="94" t="s">
        <v>5266</v>
      </c>
      <c r="BI3053" s="94" t="str">
        <f t="shared" si="1343"/>
        <v>RW4</v>
      </c>
    </row>
    <row r="3054" spans="56:61" hidden="1" x14ac:dyDescent="0.3">
      <c r="BD3054" t="str">
        <f t="shared" si="1342"/>
        <v>RW4WAVERTREE BUNGALOW</v>
      </c>
      <c r="BE3054" s="94" t="s">
        <v>8583</v>
      </c>
      <c r="BF3054" s="94" t="s">
        <v>9628</v>
      </c>
      <c r="BG3054" s="94" t="s">
        <v>8583</v>
      </c>
      <c r="BH3054" s="94" t="s">
        <v>9628</v>
      </c>
      <c r="BI3054" s="94" t="str">
        <f t="shared" si="1343"/>
        <v>RW4</v>
      </c>
    </row>
    <row r="3055" spans="56:61" hidden="1" x14ac:dyDescent="0.3">
      <c r="BD3055" t="str">
        <f t="shared" si="1342"/>
        <v>RW4WINDSOR CLINIC</v>
      </c>
      <c r="BE3055" s="94" t="s">
        <v>8580</v>
      </c>
      <c r="BF3055" s="94" t="s">
        <v>9629</v>
      </c>
      <c r="BG3055" s="94" t="s">
        <v>8580</v>
      </c>
      <c r="BH3055" s="94" t="s">
        <v>9629</v>
      </c>
      <c r="BI3055" s="94" t="str">
        <f t="shared" si="1343"/>
        <v>RW4</v>
      </c>
    </row>
    <row r="3056" spans="56:61" hidden="1" x14ac:dyDescent="0.3">
      <c r="BD3056" t="str">
        <f t="shared" si="1342"/>
        <v>RW4WINDSOR HOUSE</v>
      </c>
      <c r="BE3056" s="94" t="s">
        <v>8579</v>
      </c>
      <c r="BF3056" s="94" t="s">
        <v>9630</v>
      </c>
      <c r="BG3056" s="94" t="s">
        <v>8579</v>
      </c>
      <c r="BH3056" s="94" t="s">
        <v>9630</v>
      </c>
      <c r="BI3056" s="94" t="str">
        <f t="shared" si="1343"/>
        <v>RW4</v>
      </c>
    </row>
    <row r="3057" spans="56:61" hidden="1" x14ac:dyDescent="0.3">
      <c r="BD3057" t="str">
        <f t="shared" si="1342"/>
        <v>RW5ACCRINGTON VICTORIA HOSPITAL</v>
      </c>
      <c r="BE3057" s="104" t="s">
        <v>5302</v>
      </c>
      <c r="BF3057" s="104" t="s">
        <v>5303</v>
      </c>
      <c r="BG3057" s="104" t="s">
        <v>5302</v>
      </c>
      <c r="BH3057" s="104" t="s">
        <v>5303</v>
      </c>
      <c r="BI3057" s="104" t="str">
        <f t="shared" si="1343"/>
        <v>RW5</v>
      </c>
    </row>
    <row r="3058" spans="56:61" hidden="1" x14ac:dyDescent="0.3">
      <c r="BD3058" t="str">
        <f t="shared" si="1342"/>
        <v>RW5ALBERT VIEW</v>
      </c>
      <c r="BE3058" s="104" t="s">
        <v>5389</v>
      </c>
      <c r="BF3058" s="104" t="s">
        <v>5390</v>
      </c>
      <c r="BG3058" s="104" t="s">
        <v>5389</v>
      </c>
      <c r="BH3058" s="104" t="s">
        <v>5390</v>
      </c>
      <c r="BI3058" s="104" t="str">
        <f t="shared" si="1343"/>
        <v>RW5</v>
      </c>
    </row>
    <row r="3059" spans="56:61" hidden="1" x14ac:dyDescent="0.3">
      <c r="BD3059" t="str">
        <f t="shared" si="1342"/>
        <v>RW5ALTHAM MEADOWS</v>
      </c>
      <c r="BE3059" s="104" t="s">
        <v>5384</v>
      </c>
      <c r="BF3059" s="104" t="s">
        <v>5385</v>
      </c>
      <c r="BG3059" s="104" t="s">
        <v>5384</v>
      </c>
      <c r="BH3059" s="104" t="s">
        <v>5385</v>
      </c>
      <c r="BI3059" s="104" t="str">
        <f t="shared" si="1343"/>
        <v>RW5</v>
      </c>
    </row>
    <row r="3060" spans="56:61" hidden="1" x14ac:dyDescent="0.3">
      <c r="BD3060" t="str">
        <f t="shared" si="1342"/>
        <v>RW5AVENHAM HEALTH CARE</v>
      </c>
      <c r="BE3060" s="104" t="s">
        <v>5329</v>
      </c>
      <c r="BF3060" s="104" t="s">
        <v>5330</v>
      </c>
      <c r="BG3060" s="104" t="s">
        <v>5329</v>
      </c>
      <c r="BH3060" s="104" t="s">
        <v>5330</v>
      </c>
      <c r="BI3060" s="104" t="str">
        <f t="shared" si="1343"/>
        <v>RW5</v>
      </c>
    </row>
    <row r="3061" spans="56:61" hidden="1" x14ac:dyDescent="0.3">
      <c r="BD3061" t="str">
        <f t="shared" si="1342"/>
        <v>RW5AVONDALE UNIT</v>
      </c>
      <c r="BE3061" s="104" t="s">
        <v>5321</v>
      </c>
      <c r="BF3061" s="104" t="s">
        <v>5322</v>
      </c>
      <c r="BG3061" s="104" t="s">
        <v>5321</v>
      </c>
      <c r="BH3061" s="104" t="s">
        <v>5322</v>
      </c>
      <c r="BI3061" s="104" t="str">
        <f t="shared" si="1343"/>
        <v>RW5</v>
      </c>
    </row>
    <row r="3062" spans="56:61" hidden="1" x14ac:dyDescent="0.3">
      <c r="BD3062" t="str">
        <f t="shared" si="1342"/>
        <v>RW5BLACKPOOL VICTORIA HOSPITAL</v>
      </c>
      <c r="BE3062" s="104" t="s">
        <v>5346</v>
      </c>
      <c r="BF3062" s="104" t="s">
        <v>5347</v>
      </c>
      <c r="BG3062" s="104" t="s">
        <v>5346</v>
      </c>
      <c r="BH3062" s="104" t="s">
        <v>5347</v>
      </c>
      <c r="BI3062" s="104" t="str">
        <f t="shared" si="1343"/>
        <v>RW5</v>
      </c>
    </row>
    <row r="3063" spans="56:61" hidden="1" x14ac:dyDescent="0.3">
      <c r="BD3063" t="str">
        <f t="shared" si="1342"/>
        <v>RW5BRIER CRESCENT</v>
      </c>
      <c r="BE3063" s="104" t="s">
        <v>5307</v>
      </c>
      <c r="BF3063" s="104" t="s">
        <v>5308</v>
      </c>
      <c r="BG3063" s="104" t="s">
        <v>5307</v>
      </c>
      <c r="BH3063" s="104" t="s">
        <v>5308</v>
      </c>
      <c r="BI3063" s="104" t="str">
        <f t="shared" si="1343"/>
        <v>RW5</v>
      </c>
    </row>
    <row r="3064" spans="56:61" hidden="1" x14ac:dyDescent="0.3">
      <c r="BD3064" t="str">
        <f t="shared" si="1342"/>
        <v>RW5BROOKSIDE RETIREMENT VILLAGE</v>
      </c>
      <c r="BE3064" s="104" t="s">
        <v>5319</v>
      </c>
      <c r="BF3064" s="104" t="s">
        <v>5320</v>
      </c>
      <c r="BG3064" s="104" t="s">
        <v>5319</v>
      </c>
      <c r="BH3064" s="104" t="s">
        <v>5320</v>
      </c>
      <c r="BI3064" s="104" t="str">
        <f t="shared" si="1343"/>
        <v>RW5</v>
      </c>
    </row>
    <row r="3065" spans="56:61" hidden="1" x14ac:dyDescent="0.3">
      <c r="BD3065" t="str">
        <f t="shared" si="1342"/>
        <v>RW5BURNLEY GENERAL HOSPITAL</v>
      </c>
      <c r="BE3065" s="104" t="s">
        <v>5304</v>
      </c>
      <c r="BF3065" s="104" t="s">
        <v>5305</v>
      </c>
      <c r="BG3065" s="104" t="s">
        <v>5304</v>
      </c>
      <c r="BH3065" s="104" t="s">
        <v>5305</v>
      </c>
      <c r="BI3065" s="104" t="str">
        <f t="shared" si="1343"/>
        <v>RW5</v>
      </c>
    </row>
    <row r="3066" spans="56:61" hidden="1" x14ac:dyDescent="0.3">
      <c r="BD3066" t="str">
        <f t="shared" si="1342"/>
        <v>RW5BURNLEY WOOD</v>
      </c>
      <c r="BE3066" s="104" t="s">
        <v>5311</v>
      </c>
      <c r="BF3066" s="104" t="s">
        <v>5312</v>
      </c>
      <c r="BG3066" s="104" t="s">
        <v>5311</v>
      </c>
      <c r="BH3066" s="104" t="s">
        <v>5312</v>
      </c>
      <c r="BI3066" s="104" t="str">
        <f t="shared" si="1343"/>
        <v>RW5</v>
      </c>
    </row>
    <row r="3067" spans="56:61" hidden="1" x14ac:dyDescent="0.3">
      <c r="BD3067" t="str">
        <f t="shared" si="1342"/>
        <v>RW5CAMDEN PLACE</v>
      </c>
      <c r="BE3067" s="104" t="s">
        <v>5327</v>
      </c>
      <c r="BF3067" s="104" t="s">
        <v>5328</v>
      </c>
      <c r="BG3067" s="104" t="s">
        <v>5327</v>
      </c>
      <c r="BH3067" s="104" t="s">
        <v>5328</v>
      </c>
      <c r="BI3067" s="104" t="str">
        <f t="shared" si="1343"/>
        <v>RW5</v>
      </c>
    </row>
    <row r="3068" spans="56:61" hidden="1" x14ac:dyDescent="0.3">
      <c r="BD3068" t="str">
        <f t="shared" si="1342"/>
        <v>RW5CANAL WALK</v>
      </c>
      <c r="BE3068" s="104" t="s">
        <v>5357</v>
      </c>
      <c r="BF3068" s="104" t="s">
        <v>5358</v>
      </c>
      <c r="BG3068" s="104" t="s">
        <v>5357</v>
      </c>
      <c r="BH3068" s="104" t="s">
        <v>5358</v>
      </c>
      <c r="BI3068" s="104" t="str">
        <f t="shared" si="1343"/>
        <v>RW5</v>
      </c>
    </row>
    <row r="3069" spans="56:61" hidden="1" x14ac:dyDescent="0.3">
      <c r="BD3069" t="str">
        <f t="shared" si="1342"/>
        <v>RW5CENTRAL LANCS MAS</v>
      </c>
      <c r="BE3069" s="104" t="s">
        <v>5405</v>
      </c>
      <c r="BF3069" s="104" t="s">
        <v>5406</v>
      </c>
      <c r="BG3069" s="104" t="s">
        <v>5405</v>
      </c>
      <c r="BH3069" s="104" t="s">
        <v>5406</v>
      </c>
      <c r="BI3069" s="104" t="str">
        <f t="shared" si="1343"/>
        <v>RW5</v>
      </c>
    </row>
    <row r="3070" spans="56:61" hidden="1" x14ac:dyDescent="0.3">
      <c r="BD3070" t="str">
        <f t="shared" si="1342"/>
        <v>RW5CHARNLEY FOLD</v>
      </c>
      <c r="BE3070" s="104" t="s">
        <v>5399</v>
      </c>
      <c r="BF3070" s="104" t="s">
        <v>5400</v>
      </c>
      <c r="BG3070" s="104" t="s">
        <v>5399</v>
      </c>
      <c r="BH3070" s="104" t="s">
        <v>5400</v>
      </c>
      <c r="BI3070" s="104" t="str">
        <f t="shared" si="1343"/>
        <v>RW5</v>
      </c>
    </row>
    <row r="3071" spans="56:61" hidden="1" x14ac:dyDescent="0.3">
      <c r="BD3071" t="str">
        <f t="shared" ref="BD3071:BD3134" si="1344">CONCATENATE(LEFT(BE3071, 3),BF3071)</f>
        <v>RW5CHILDREN'S UNIT</v>
      </c>
      <c r="BE3071" s="104" t="s">
        <v>5370</v>
      </c>
      <c r="BF3071" s="104" t="s">
        <v>5371</v>
      </c>
      <c r="BG3071" s="104" t="s">
        <v>5370</v>
      </c>
      <c r="BH3071" s="104" t="s">
        <v>5371</v>
      </c>
      <c r="BI3071" s="104" t="str">
        <f t="shared" ref="BI3071:BI3134" si="1345">LEFT(BG3071,3)</f>
        <v>RW5</v>
      </c>
    </row>
    <row r="3072" spans="56:61" hidden="1" x14ac:dyDescent="0.3">
      <c r="BD3072" t="str">
        <f t="shared" si="1344"/>
        <v>RW5CHORLEY &amp; SOUTH RIBBLE CCTT</v>
      </c>
      <c r="BE3072" s="104" t="s">
        <v>5409</v>
      </c>
      <c r="BF3072" s="104" t="s">
        <v>5410</v>
      </c>
      <c r="BG3072" s="104" t="s">
        <v>5409</v>
      </c>
      <c r="BH3072" s="104" t="s">
        <v>5410</v>
      </c>
      <c r="BI3072" s="104" t="str">
        <f t="shared" si="1345"/>
        <v>RW5</v>
      </c>
    </row>
    <row r="3073" spans="56:61" hidden="1" x14ac:dyDescent="0.3">
      <c r="BD3073" t="str">
        <f t="shared" si="1344"/>
        <v>RW5CHORLEY &amp; SOUTH RIBBLE CCTT</v>
      </c>
      <c r="BE3073" s="104" t="s">
        <v>5411</v>
      </c>
      <c r="BF3073" s="104" t="s">
        <v>5410</v>
      </c>
      <c r="BG3073" s="104" t="s">
        <v>5411</v>
      </c>
      <c r="BH3073" s="104" t="s">
        <v>5410</v>
      </c>
      <c r="BI3073" s="104" t="str">
        <f t="shared" si="1345"/>
        <v>RW5</v>
      </c>
    </row>
    <row r="3074" spans="56:61" hidden="1" x14ac:dyDescent="0.3">
      <c r="BD3074" t="str">
        <f t="shared" si="1344"/>
        <v>RW5CHORLEY AND SOUTH RIBBLE HOSPITAL</v>
      </c>
      <c r="BE3074" s="104" t="s">
        <v>5313</v>
      </c>
      <c r="BF3074" s="104" t="s">
        <v>5314</v>
      </c>
      <c r="BG3074" s="104" t="s">
        <v>5313</v>
      </c>
      <c r="BH3074" s="104" t="s">
        <v>5314</v>
      </c>
      <c r="BI3074" s="104" t="str">
        <f t="shared" si="1345"/>
        <v>RW5</v>
      </c>
    </row>
    <row r="3075" spans="56:61" hidden="1" x14ac:dyDescent="0.3">
      <c r="BD3075" t="str">
        <f t="shared" si="1344"/>
        <v>RW5CMP BUILDING</v>
      </c>
      <c r="BE3075" s="104" t="s">
        <v>5401</v>
      </c>
      <c r="BF3075" s="104" t="s">
        <v>5402</v>
      </c>
      <c r="BG3075" s="104" t="s">
        <v>5401</v>
      </c>
      <c r="BH3075" s="104" t="s">
        <v>5402</v>
      </c>
      <c r="BI3075" s="104" t="str">
        <f t="shared" si="1345"/>
        <v>RW5</v>
      </c>
    </row>
    <row r="3076" spans="56:61" hidden="1" x14ac:dyDescent="0.3">
      <c r="BD3076" t="str">
        <f t="shared" si="1344"/>
        <v>RW5DEANSGATE</v>
      </c>
      <c r="BE3076" s="104" t="s">
        <v>5372</v>
      </c>
      <c r="BF3076" s="104" t="s">
        <v>5373</v>
      </c>
      <c r="BG3076" s="104" t="s">
        <v>5372</v>
      </c>
      <c r="BH3076" s="104" t="s">
        <v>5373</v>
      </c>
      <c r="BI3076" s="104" t="str">
        <f t="shared" si="1345"/>
        <v>RW5</v>
      </c>
    </row>
    <row r="3077" spans="56:61" hidden="1" x14ac:dyDescent="0.3">
      <c r="BD3077" t="str">
        <f t="shared" si="1344"/>
        <v>RW5DOB BRIDGE COTTAGE</v>
      </c>
      <c r="BE3077" s="104" t="s">
        <v>5337</v>
      </c>
      <c r="BF3077" s="104" t="s">
        <v>5338</v>
      </c>
      <c r="BG3077" s="104" t="s">
        <v>5337</v>
      </c>
      <c r="BH3077" s="104" t="s">
        <v>5338</v>
      </c>
      <c r="BI3077" s="104" t="str">
        <f t="shared" si="1345"/>
        <v>RW5</v>
      </c>
    </row>
    <row r="3078" spans="56:61" hidden="1" x14ac:dyDescent="0.3">
      <c r="BD3078" t="str">
        <f t="shared" si="1344"/>
        <v>RW5EAST BARN</v>
      </c>
      <c r="BE3078" s="104" t="s">
        <v>5380</v>
      </c>
      <c r="BF3078" s="104" t="s">
        <v>5381</v>
      </c>
      <c r="BG3078" s="104" t="s">
        <v>5380</v>
      </c>
      <c r="BH3078" s="104" t="s">
        <v>5381</v>
      </c>
      <c r="BI3078" s="104" t="str">
        <f t="shared" si="1345"/>
        <v>RW5</v>
      </c>
    </row>
    <row r="3079" spans="56:61" hidden="1" x14ac:dyDescent="0.3">
      <c r="BD3079" t="str">
        <f t="shared" si="1344"/>
        <v>RW5EAST LANCS EDS</v>
      </c>
      <c r="BE3079" s="104" t="s">
        <v>5412</v>
      </c>
      <c r="BF3079" s="104" t="s">
        <v>5413</v>
      </c>
      <c r="BG3079" s="104" t="s">
        <v>5412</v>
      </c>
      <c r="BH3079" s="104" t="s">
        <v>5413</v>
      </c>
      <c r="BI3079" s="104" t="str">
        <f t="shared" si="1345"/>
        <v>RW5</v>
      </c>
    </row>
    <row r="3080" spans="56:61" hidden="1" x14ac:dyDescent="0.3">
      <c r="BD3080" t="str">
        <f t="shared" si="1344"/>
        <v>RW5EAST LANCS SPOA</v>
      </c>
      <c r="BE3080" s="104" t="s">
        <v>5403</v>
      </c>
      <c r="BF3080" s="104" t="s">
        <v>5404</v>
      </c>
      <c r="BG3080" s="104" t="s">
        <v>5403</v>
      </c>
      <c r="BH3080" s="104" t="s">
        <v>5404</v>
      </c>
      <c r="BI3080" s="104" t="str">
        <f t="shared" si="1345"/>
        <v>RW5</v>
      </c>
    </row>
    <row r="3081" spans="56:61" hidden="1" x14ac:dyDescent="0.3">
      <c r="BD3081" t="str">
        <f t="shared" si="1344"/>
        <v>RW5FLEETWOOD HOSPITAL</v>
      </c>
      <c r="BE3081" s="104" t="s">
        <v>5342</v>
      </c>
      <c r="BF3081" s="104" t="s">
        <v>5343</v>
      </c>
      <c r="BG3081" s="104" t="s">
        <v>5342</v>
      </c>
      <c r="BH3081" s="104" t="s">
        <v>5343</v>
      </c>
      <c r="BI3081" s="104" t="str">
        <f t="shared" si="1345"/>
        <v>RW5</v>
      </c>
    </row>
    <row r="3082" spans="56:61" hidden="1" x14ac:dyDescent="0.3">
      <c r="BD3082" t="str">
        <f t="shared" si="1344"/>
        <v>RW5GREY GABLES COTTAGE</v>
      </c>
      <c r="BE3082" s="104" t="s">
        <v>5348</v>
      </c>
      <c r="BF3082" s="104" t="s">
        <v>5349</v>
      </c>
      <c r="BG3082" s="104" t="s">
        <v>5348</v>
      </c>
      <c r="BH3082" s="104" t="s">
        <v>5349</v>
      </c>
      <c r="BI3082" s="104" t="str">
        <f t="shared" si="1345"/>
        <v>RW5</v>
      </c>
    </row>
    <row r="3083" spans="56:61" hidden="1" x14ac:dyDescent="0.3">
      <c r="BD3083" t="str">
        <f t="shared" si="1344"/>
        <v>RW5GUILD PARK</v>
      </c>
      <c r="BE3083" s="104" t="s">
        <v>5333</v>
      </c>
      <c r="BF3083" s="104" t="s">
        <v>5334</v>
      </c>
      <c r="BG3083" s="104" t="s">
        <v>5333</v>
      </c>
      <c r="BH3083" s="104" t="s">
        <v>5334</v>
      </c>
      <c r="BI3083" s="104" t="str">
        <f t="shared" si="1345"/>
        <v>RW5</v>
      </c>
    </row>
    <row r="3084" spans="56:61" hidden="1" x14ac:dyDescent="0.3">
      <c r="BD3084" t="str">
        <f t="shared" si="1344"/>
        <v>RW5LEARNING DIFFICULTIES (CHORLEY &amp; SOUTH RIBBLE DISTRICT GENERAL HOSPITAL)</v>
      </c>
      <c r="BE3084" s="104" t="s">
        <v>5350</v>
      </c>
      <c r="BF3084" s="104" t="s">
        <v>5351</v>
      </c>
      <c r="BG3084" s="104" t="s">
        <v>5350</v>
      </c>
      <c r="BH3084" s="104" t="s">
        <v>5351</v>
      </c>
      <c r="BI3084" s="104" t="str">
        <f t="shared" si="1345"/>
        <v>RW5</v>
      </c>
    </row>
    <row r="3085" spans="56:61" hidden="1" x14ac:dyDescent="0.3">
      <c r="BD3085" t="str">
        <f t="shared" si="1344"/>
        <v>RW5LONGRIDGE COMMUNITY HOSPITAL</v>
      </c>
      <c r="BE3085" s="104" t="s">
        <v>5296</v>
      </c>
      <c r="BF3085" s="104" t="s">
        <v>5297</v>
      </c>
      <c r="BG3085" s="104" t="s">
        <v>5296</v>
      </c>
      <c r="BH3085" s="104" t="s">
        <v>5297</v>
      </c>
      <c r="BI3085" s="104" t="str">
        <f t="shared" si="1345"/>
        <v>RW5</v>
      </c>
    </row>
    <row r="3086" spans="56:61" hidden="1" x14ac:dyDescent="0.3">
      <c r="BD3086" t="str">
        <f t="shared" si="1344"/>
        <v>RW5LOWER PRIORY HALL DAY HOSPITAL</v>
      </c>
      <c r="BE3086" s="104" t="s">
        <v>5374</v>
      </c>
      <c r="BF3086" s="104" t="s">
        <v>5375</v>
      </c>
      <c r="BG3086" s="104" t="s">
        <v>5374</v>
      </c>
      <c r="BH3086" s="104" t="s">
        <v>5375</v>
      </c>
      <c r="BI3086" s="104" t="str">
        <f t="shared" si="1345"/>
        <v>RW5</v>
      </c>
    </row>
    <row r="3087" spans="56:61" hidden="1" x14ac:dyDescent="0.3">
      <c r="BD3087" t="str">
        <f t="shared" si="1344"/>
        <v>RW5LYTHAM HOSPITAL</v>
      </c>
      <c r="BE3087" s="104" t="s">
        <v>5344</v>
      </c>
      <c r="BF3087" s="104" t="s">
        <v>5345</v>
      </c>
      <c r="BG3087" s="104" t="s">
        <v>5344</v>
      </c>
      <c r="BH3087" s="104" t="s">
        <v>5345</v>
      </c>
      <c r="BI3087" s="104" t="str">
        <f t="shared" si="1345"/>
        <v>RW5</v>
      </c>
    </row>
    <row r="3088" spans="56:61" hidden="1" x14ac:dyDescent="0.3">
      <c r="BD3088" t="str">
        <f t="shared" si="1344"/>
        <v>RW5MAKING SPACE</v>
      </c>
      <c r="BE3088" s="104" t="s">
        <v>5376</v>
      </c>
      <c r="BF3088" s="104" t="s">
        <v>5377</v>
      </c>
      <c r="BG3088" s="104" t="s">
        <v>5376</v>
      </c>
      <c r="BH3088" s="104" t="s">
        <v>5377</v>
      </c>
      <c r="BI3088" s="104" t="str">
        <f t="shared" si="1345"/>
        <v>RW5</v>
      </c>
    </row>
    <row r="3089" spans="56:61" hidden="1" x14ac:dyDescent="0.3">
      <c r="BD3089" t="str">
        <f t="shared" si="1344"/>
        <v>RW5MEADOWBANK NURSING AND RESIDENTIAL HOME</v>
      </c>
      <c r="BE3089" s="104" t="s">
        <v>5315</v>
      </c>
      <c r="BF3089" s="104" t="s">
        <v>5316</v>
      </c>
      <c r="BG3089" s="104" t="s">
        <v>5315</v>
      </c>
      <c r="BH3089" s="104" t="s">
        <v>5316</v>
      </c>
      <c r="BI3089" s="104" t="str">
        <f t="shared" si="1345"/>
        <v>RW5</v>
      </c>
    </row>
    <row r="3090" spans="56:61" hidden="1" x14ac:dyDescent="0.3">
      <c r="BD3090" t="str">
        <f t="shared" si="1344"/>
        <v>RW5MOSS VIEW CONTINUING CARE UNIT</v>
      </c>
      <c r="BE3090" s="104" t="s">
        <v>5386</v>
      </c>
      <c r="BF3090" s="104" t="s">
        <v>5387</v>
      </c>
      <c r="BG3090" s="104" t="s">
        <v>5386</v>
      </c>
      <c r="BH3090" s="104" t="s">
        <v>5387</v>
      </c>
      <c r="BI3090" s="104" t="str">
        <f t="shared" si="1345"/>
        <v>RW5</v>
      </c>
    </row>
    <row r="3091" spans="56:61" hidden="1" x14ac:dyDescent="0.3">
      <c r="BD3091" t="str">
        <f t="shared" si="1344"/>
        <v>RW5NHS BLACKPOOL</v>
      </c>
      <c r="BE3091" s="104" t="s">
        <v>5365</v>
      </c>
      <c r="BF3091" s="104" t="s">
        <v>5366</v>
      </c>
      <c r="BG3091" s="104" t="s">
        <v>5365</v>
      </c>
      <c r="BH3091" s="104" t="s">
        <v>5366</v>
      </c>
      <c r="BI3091" s="104" t="str">
        <f t="shared" si="1345"/>
        <v>RW5</v>
      </c>
    </row>
    <row r="3092" spans="56:61" hidden="1" x14ac:dyDescent="0.3">
      <c r="BD3092" t="str">
        <f t="shared" si="1344"/>
        <v>RW5NICKY NOOK</v>
      </c>
      <c r="BE3092" s="104" t="s">
        <v>5317</v>
      </c>
      <c r="BF3092" s="104" t="s">
        <v>5318</v>
      </c>
      <c r="BG3092" s="104" t="s">
        <v>5317</v>
      </c>
      <c r="BH3092" s="104" t="s">
        <v>5318</v>
      </c>
      <c r="BI3092" s="104" t="str">
        <f t="shared" si="1345"/>
        <v>RW5</v>
      </c>
    </row>
    <row r="3093" spans="56:61" hidden="1" x14ac:dyDescent="0.3">
      <c r="BD3093" t="str">
        <f t="shared" si="1344"/>
        <v>RW5NORTH BARN</v>
      </c>
      <c r="BE3093" s="104" t="s">
        <v>5382</v>
      </c>
      <c r="BF3093" s="104" t="s">
        <v>5383</v>
      </c>
      <c r="BG3093" s="104" t="s">
        <v>5382</v>
      </c>
      <c r="BH3093" s="104" t="s">
        <v>5383</v>
      </c>
      <c r="BI3093" s="104" t="str">
        <f t="shared" si="1345"/>
        <v>RW5</v>
      </c>
    </row>
    <row r="3094" spans="56:61" hidden="1" x14ac:dyDescent="0.3">
      <c r="BD3094" t="str">
        <f t="shared" si="1344"/>
        <v>RW5OAKLANDS</v>
      </c>
      <c r="BE3094" s="104" t="s">
        <v>5388</v>
      </c>
      <c r="BF3094" s="104" t="s">
        <v>1857</v>
      </c>
      <c r="BG3094" s="104" t="s">
        <v>5388</v>
      </c>
      <c r="BH3094" s="104" t="s">
        <v>1857</v>
      </c>
      <c r="BI3094" s="104" t="str">
        <f t="shared" si="1345"/>
        <v>RW5</v>
      </c>
    </row>
    <row r="3095" spans="56:61" hidden="1" x14ac:dyDescent="0.3">
      <c r="BD3095" t="str">
        <f t="shared" si="1344"/>
        <v>RW5ORMSKIRK AND DISTRICT GENERAL HOSPITAL</v>
      </c>
      <c r="BE3095" s="104" t="s">
        <v>5335</v>
      </c>
      <c r="BF3095" s="104" t="s">
        <v>5336</v>
      </c>
      <c r="BG3095" s="104" t="s">
        <v>5335</v>
      </c>
      <c r="BH3095" s="104" t="s">
        <v>5336</v>
      </c>
      <c r="BI3095" s="104" t="str">
        <f t="shared" si="1345"/>
        <v>RW5</v>
      </c>
    </row>
    <row r="3096" spans="56:61" hidden="1" x14ac:dyDescent="0.3">
      <c r="BD3096" t="str">
        <f t="shared" si="1344"/>
        <v>RW5ORMSKIRK CCTT</v>
      </c>
      <c r="BE3096" s="104" t="s">
        <v>5407</v>
      </c>
      <c r="BF3096" s="104" t="s">
        <v>5408</v>
      </c>
      <c r="BG3096" s="104" t="s">
        <v>5407</v>
      </c>
      <c r="BH3096" s="104" t="s">
        <v>5408</v>
      </c>
      <c r="BI3096" s="104" t="str">
        <f t="shared" si="1345"/>
        <v>RW5</v>
      </c>
    </row>
    <row r="3097" spans="56:61" hidden="1" x14ac:dyDescent="0.3">
      <c r="BD3097" t="str">
        <f t="shared" si="1344"/>
        <v>RW5OXFORD ANNEXE</v>
      </c>
      <c r="BE3097" s="104" t="s">
        <v>5353</v>
      </c>
      <c r="BF3097" s="104" t="s">
        <v>5354</v>
      </c>
      <c r="BG3097" s="104" t="s">
        <v>5353</v>
      </c>
      <c r="BH3097" s="104" t="s">
        <v>5354</v>
      </c>
      <c r="BI3097" s="104" t="str">
        <f t="shared" si="1345"/>
        <v>RW5</v>
      </c>
    </row>
    <row r="3098" spans="56:61" hidden="1" x14ac:dyDescent="0.3">
      <c r="BD3098" t="str">
        <f t="shared" si="1344"/>
        <v>RW5PARKWOOD HOSPITAL</v>
      </c>
      <c r="BE3098" s="104" t="s">
        <v>5340</v>
      </c>
      <c r="BF3098" s="104" t="s">
        <v>5341</v>
      </c>
      <c r="BG3098" s="104" t="s">
        <v>5340</v>
      </c>
      <c r="BH3098" s="104" t="s">
        <v>5341</v>
      </c>
      <c r="BI3098" s="104" t="str">
        <f t="shared" si="1345"/>
        <v>RW5</v>
      </c>
    </row>
    <row r="3099" spans="56:61" hidden="1" x14ac:dyDescent="0.3">
      <c r="BD3099" t="str">
        <f t="shared" si="1344"/>
        <v>RW5PRESTON HEALTHPORT</v>
      </c>
      <c r="BE3099" s="104" t="s">
        <v>5355</v>
      </c>
      <c r="BF3099" s="104" t="s">
        <v>5356</v>
      </c>
      <c r="BG3099" s="104" t="s">
        <v>5355</v>
      </c>
      <c r="BH3099" s="104" t="s">
        <v>5356</v>
      </c>
      <c r="BI3099" s="104" t="str">
        <f t="shared" si="1345"/>
        <v>RW5</v>
      </c>
    </row>
    <row r="3100" spans="56:61" hidden="1" x14ac:dyDescent="0.3">
      <c r="BD3100" t="str">
        <f t="shared" si="1344"/>
        <v>RW5PRESTON PRISON</v>
      </c>
      <c r="BE3100" s="104" t="s">
        <v>8518</v>
      </c>
      <c r="BF3100" s="104" t="s">
        <v>9631</v>
      </c>
      <c r="BG3100" s="104" t="s">
        <v>8518</v>
      </c>
      <c r="BH3100" s="104" t="s">
        <v>9631</v>
      </c>
      <c r="BI3100" s="104" t="str">
        <f t="shared" si="1345"/>
        <v>RW5</v>
      </c>
    </row>
    <row r="3101" spans="56:61" hidden="1" x14ac:dyDescent="0.3">
      <c r="BD3101" t="str">
        <f t="shared" si="1344"/>
        <v>RW5QUAYSIDE</v>
      </c>
      <c r="BE3101" s="104" t="s">
        <v>5397</v>
      </c>
      <c r="BF3101" s="104" t="s">
        <v>5398</v>
      </c>
      <c r="BG3101" s="104" t="s">
        <v>5397</v>
      </c>
      <c r="BH3101" s="104" t="s">
        <v>5398</v>
      </c>
      <c r="BI3101" s="104" t="str">
        <f t="shared" si="1345"/>
        <v>RW5</v>
      </c>
    </row>
    <row r="3102" spans="56:61" hidden="1" x14ac:dyDescent="0.3">
      <c r="BD3102" t="str">
        <f t="shared" si="1344"/>
        <v>RW5QUEEN VICTORIA HOSPITAL</v>
      </c>
      <c r="BE3102" s="104" t="s">
        <v>5369</v>
      </c>
      <c r="BF3102" s="104" t="s">
        <v>2792</v>
      </c>
      <c r="BG3102" s="104" t="s">
        <v>5369</v>
      </c>
      <c r="BH3102" s="104" t="s">
        <v>2792</v>
      </c>
      <c r="BI3102" s="104" t="str">
        <f t="shared" si="1345"/>
        <v>RW5</v>
      </c>
    </row>
    <row r="3103" spans="56:61" hidden="1" x14ac:dyDescent="0.3">
      <c r="BD3103" t="str">
        <f t="shared" si="1344"/>
        <v>RW5REGATTA PLACE</v>
      </c>
      <c r="BE3103" s="104" t="s">
        <v>5395</v>
      </c>
      <c r="BF3103" s="104" t="s">
        <v>5396</v>
      </c>
      <c r="BG3103" s="104" t="s">
        <v>5395</v>
      </c>
      <c r="BH3103" s="104" t="s">
        <v>5396</v>
      </c>
      <c r="BI3103" s="104" t="str">
        <f t="shared" si="1345"/>
        <v>RW5</v>
      </c>
    </row>
    <row r="3104" spans="56:61" hidden="1" x14ac:dyDescent="0.3">
      <c r="BD3104" t="str">
        <f t="shared" si="1344"/>
        <v>RW5RIBBLETON HOSPITAL</v>
      </c>
      <c r="BE3104" s="104" t="s">
        <v>5325</v>
      </c>
      <c r="BF3104" s="104" t="s">
        <v>5326</v>
      </c>
      <c r="BG3104" s="104" t="s">
        <v>5325</v>
      </c>
      <c r="BH3104" s="104" t="s">
        <v>5326</v>
      </c>
      <c r="BI3104" s="104" t="str">
        <f t="shared" si="1345"/>
        <v>RW5</v>
      </c>
    </row>
    <row r="3105" spans="56:61" hidden="1" x14ac:dyDescent="0.3">
      <c r="BD3105" t="str">
        <f t="shared" si="1344"/>
        <v>RW5RIDGE LEA HOSPITAL</v>
      </c>
      <c r="BE3105" s="104" t="s">
        <v>5367</v>
      </c>
      <c r="BF3105" s="104" t="s">
        <v>5368</v>
      </c>
      <c r="BG3105" s="104" t="s">
        <v>5367</v>
      </c>
      <c r="BH3105" s="104" t="s">
        <v>5368</v>
      </c>
      <c r="BI3105" s="104" t="str">
        <f t="shared" si="1345"/>
        <v>RW5</v>
      </c>
    </row>
    <row r="3106" spans="56:61" hidden="1" x14ac:dyDescent="0.3">
      <c r="BD3106" t="str">
        <f t="shared" si="1344"/>
        <v>RW5ROSSENDALE HOSPITAL</v>
      </c>
      <c r="BE3106" s="104" t="s">
        <v>5309</v>
      </c>
      <c r="BF3106" s="104" t="s">
        <v>5310</v>
      </c>
      <c r="BG3106" s="104" t="s">
        <v>5309</v>
      </c>
      <c r="BH3106" s="104" t="s">
        <v>5310</v>
      </c>
      <c r="BI3106" s="104" t="str">
        <f t="shared" si="1345"/>
        <v>RW5</v>
      </c>
    </row>
    <row r="3107" spans="56:61" hidden="1" x14ac:dyDescent="0.3">
      <c r="BD3107" t="str">
        <f t="shared" si="1344"/>
        <v>RW5ROYAL BLACKBURN HOSPITAL</v>
      </c>
      <c r="BE3107" s="104" t="s">
        <v>5288</v>
      </c>
      <c r="BF3107" s="104" t="s">
        <v>5289</v>
      </c>
      <c r="BG3107" s="104" t="s">
        <v>5288</v>
      </c>
      <c r="BH3107" s="104" t="s">
        <v>5289</v>
      </c>
      <c r="BI3107" s="104" t="str">
        <f t="shared" si="1345"/>
        <v>RW5</v>
      </c>
    </row>
    <row r="3108" spans="56:61" hidden="1" x14ac:dyDescent="0.3">
      <c r="BD3108" t="str">
        <f t="shared" si="1344"/>
        <v>RW5ROYAL LANCASTER INFIRMARY</v>
      </c>
      <c r="BE3108" s="104" t="s">
        <v>5378</v>
      </c>
      <c r="BF3108" s="104" t="s">
        <v>5379</v>
      </c>
      <c r="BG3108" s="104" t="s">
        <v>5378</v>
      </c>
      <c r="BH3108" s="104" t="s">
        <v>5379</v>
      </c>
      <c r="BI3108" s="104" t="str">
        <f t="shared" si="1345"/>
        <v>RW5</v>
      </c>
    </row>
    <row r="3109" spans="56:61" hidden="1" x14ac:dyDescent="0.3">
      <c r="BD3109" t="str">
        <f t="shared" si="1344"/>
        <v>RW5ROYAL PRESTON HOSPITAL</v>
      </c>
      <c r="BE3109" s="104" t="s">
        <v>5323</v>
      </c>
      <c r="BF3109" s="104" t="s">
        <v>5324</v>
      </c>
      <c r="BG3109" s="104" t="s">
        <v>5323</v>
      </c>
      <c r="BH3109" s="104" t="s">
        <v>5324</v>
      </c>
      <c r="BI3109" s="104" t="str">
        <f t="shared" si="1345"/>
        <v>RW5</v>
      </c>
    </row>
    <row r="3110" spans="56:61" hidden="1" x14ac:dyDescent="0.3">
      <c r="BD3110" t="str">
        <f t="shared" si="1344"/>
        <v>RW5STANDEN ENTERPRISES</v>
      </c>
      <c r="BE3110" s="104" t="s">
        <v>5391</v>
      </c>
      <c r="BF3110" s="104" t="s">
        <v>5392</v>
      </c>
      <c r="BG3110" s="104" t="s">
        <v>5391</v>
      </c>
      <c r="BH3110" s="104" t="s">
        <v>5392</v>
      </c>
      <c r="BI3110" s="104" t="str">
        <f t="shared" si="1345"/>
        <v>RW5</v>
      </c>
    </row>
    <row r="3111" spans="56:61" hidden="1" x14ac:dyDescent="0.3">
      <c r="BD3111" t="str">
        <f t="shared" si="1344"/>
        <v>RW5STRAWBERRY BANK</v>
      </c>
      <c r="BE3111" s="104" t="s">
        <v>5292</v>
      </c>
      <c r="BF3111" s="104" t="s">
        <v>5293</v>
      </c>
      <c r="BG3111" s="104" t="s">
        <v>5292</v>
      </c>
      <c r="BH3111" s="104" t="s">
        <v>5293</v>
      </c>
      <c r="BI3111" s="104" t="str">
        <f t="shared" si="1345"/>
        <v>RW5</v>
      </c>
    </row>
    <row r="3112" spans="56:61" hidden="1" x14ac:dyDescent="0.3">
      <c r="BD3112" t="str">
        <f t="shared" si="1344"/>
        <v>RW5THE BRIDGE</v>
      </c>
      <c r="BE3112" s="104" t="s">
        <v>5352</v>
      </c>
      <c r="BF3112" s="104" t="s">
        <v>3152</v>
      </c>
      <c r="BG3112" s="104" t="s">
        <v>5352</v>
      </c>
      <c r="BH3112" s="104" t="s">
        <v>3152</v>
      </c>
      <c r="BI3112" s="104" t="str">
        <f t="shared" si="1345"/>
        <v>RW5</v>
      </c>
    </row>
    <row r="3113" spans="56:61" hidden="1" x14ac:dyDescent="0.3">
      <c r="BD3113" t="str">
        <f t="shared" si="1344"/>
        <v>RW5THE COTTAGES</v>
      </c>
      <c r="BE3113" s="104" t="s">
        <v>5331</v>
      </c>
      <c r="BF3113" s="104" t="s">
        <v>5332</v>
      </c>
      <c r="BG3113" s="104" t="s">
        <v>5331</v>
      </c>
      <c r="BH3113" s="104" t="s">
        <v>5332</v>
      </c>
      <c r="BI3113" s="104" t="str">
        <f t="shared" si="1345"/>
        <v>RW5</v>
      </c>
    </row>
    <row r="3114" spans="56:61" hidden="1" x14ac:dyDescent="0.3">
      <c r="BD3114" t="str">
        <f t="shared" si="1344"/>
        <v>RW5THE HARBOUR</v>
      </c>
      <c r="BE3114" t="s">
        <v>10001</v>
      </c>
      <c r="BF3114" t="s">
        <v>10002</v>
      </c>
      <c r="BG3114" t="s">
        <v>10001</v>
      </c>
      <c r="BH3114" t="s">
        <v>10002</v>
      </c>
      <c r="BI3114" s="104" t="str">
        <f t="shared" si="1345"/>
        <v>RW5</v>
      </c>
    </row>
    <row r="3115" spans="56:61" hidden="1" x14ac:dyDescent="0.3">
      <c r="BD3115" t="str">
        <f t="shared" si="1344"/>
        <v>RW5THE JUNCTION</v>
      </c>
      <c r="BE3115" s="104" t="s">
        <v>5370</v>
      </c>
      <c r="BF3115" s="104" t="s">
        <v>2938</v>
      </c>
      <c r="BG3115" s="104" t="s">
        <v>5370</v>
      </c>
      <c r="BH3115" s="104" t="s">
        <v>2938</v>
      </c>
      <c r="BI3115" s="104" t="str">
        <f t="shared" si="1345"/>
        <v>RW5</v>
      </c>
    </row>
    <row r="3116" spans="56:61" hidden="1" x14ac:dyDescent="0.3">
      <c r="BD3116" t="str">
        <f t="shared" si="1344"/>
        <v>RW5THE MISSION</v>
      </c>
      <c r="BE3116" s="104" t="s">
        <v>5294</v>
      </c>
      <c r="BF3116" s="104" t="s">
        <v>5295</v>
      </c>
      <c r="BG3116" s="104" t="s">
        <v>5294</v>
      </c>
      <c r="BH3116" s="104" t="s">
        <v>5295</v>
      </c>
      <c r="BI3116" s="104" t="str">
        <f t="shared" si="1345"/>
        <v>RW5</v>
      </c>
    </row>
    <row r="3117" spans="56:61" hidden="1" x14ac:dyDescent="0.3">
      <c r="BD3117" t="str">
        <f t="shared" si="1344"/>
        <v>RW5THE MOUNT (ACCRINGTON)</v>
      </c>
      <c r="BE3117" s="104" t="s">
        <v>5290</v>
      </c>
      <c r="BF3117" s="104" t="s">
        <v>5291</v>
      </c>
      <c r="BG3117" s="104" t="s">
        <v>5290</v>
      </c>
      <c r="BH3117" s="104" t="s">
        <v>5291</v>
      </c>
      <c r="BI3117" s="104" t="str">
        <f t="shared" si="1345"/>
        <v>RW5</v>
      </c>
    </row>
    <row r="3118" spans="56:61" hidden="1" x14ac:dyDescent="0.3">
      <c r="BD3118" t="str">
        <f t="shared" si="1344"/>
        <v>RW5THE REEDS</v>
      </c>
      <c r="BE3118" s="104" t="s">
        <v>5393</v>
      </c>
      <c r="BF3118" s="104" t="s">
        <v>5394</v>
      </c>
      <c r="BG3118" s="104" t="s">
        <v>5393</v>
      </c>
      <c r="BH3118" s="104" t="s">
        <v>5394</v>
      </c>
      <c r="BI3118" s="104" t="str">
        <f t="shared" si="1345"/>
        <v>RW5</v>
      </c>
    </row>
    <row r="3119" spans="56:61" hidden="1" x14ac:dyDescent="0.3">
      <c r="BD3119" t="str">
        <f t="shared" si="1344"/>
        <v>RW5THORNLEIGH</v>
      </c>
      <c r="BE3119" s="104" t="s">
        <v>5298</v>
      </c>
      <c r="BF3119" s="104" t="s">
        <v>5299</v>
      </c>
      <c r="BG3119" s="104" t="s">
        <v>5298</v>
      </c>
      <c r="BH3119" s="104" t="s">
        <v>5299</v>
      </c>
      <c r="BI3119" s="104" t="str">
        <f t="shared" si="1345"/>
        <v>RW5</v>
      </c>
    </row>
    <row r="3120" spans="56:61" hidden="1" x14ac:dyDescent="0.3">
      <c r="BD3120" t="str">
        <f t="shared" si="1344"/>
        <v>RW5UNIT 13</v>
      </c>
      <c r="BE3120" s="104" t="s">
        <v>5361</v>
      </c>
      <c r="BF3120" s="104" t="s">
        <v>5362</v>
      </c>
      <c r="BG3120" s="104" t="s">
        <v>5361</v>
      </c>
      <c r="BH3120" s="104" t="s">
        <v>5362</v>
      </c>
      <c r="BI3120" s="104" t="str">
        <f t="shared" si="1345"/>
        <v>RW5</v>
      </c>
    </row>
    <row r="3121" spans="56:61" hidden="1" x14ac:dyDescent="0.3">
      <c r="BD3121" t="str">
        <f t="shared" si="1344"/>
        <v>RW5WESHAM PARK HOSPITAL</v>
      </c>
      <c r="BE3121" s="104" t="s">
        <v>5359</v>
      </c>
      <c r="BF3121" s="104" t="s">
        <v>5360</v>
      </c>
      <c r="BG3121" s="104" t="s">
        <v>5359</v>
      </c>
      <c r="BH3121" s="104" t="s">
        <v>5360</v>
      </c>
      <c r="BI3121" s="104" t="str">
        <f t="shared" si="1345"/>
        <v>RW5</v>
      </c>
    </row>
    <row r="3122" spans="56:61" hidden="1" x14ac:dyDescent="0.3">
      <c r="BD3122" t="str">
        <f t="shared" si="1344"/>
        <v>RW5WESTGATE</v>
      </c>
      <c r="BE3122" s="104" t="s">
        <v>5306</v>
      </c>
      <c r="BF3122" s="104" t="s">
        <v>3519</v>
      </c>
      <c r="BG3122" s="104" t="s">
        <v>5306</v>
      </c>
      <c r="BH3122" s="104" t="s">
        <v>3519</v>
      </c>
      <c r="BI3122" s="104" t="str">
        <f t="shared" si="1345"/>
        <v>RW5</v>
      </c>
    </row>
    <row r="3123" spans="56:61" hidden="1" x14ac:dyDescent="0.3">
      <c r="BD3123" t="str">
        <f t="shared" si="1344"/>
        <v>RW5WESTGATE</v>
      </c>
      <c r="BE3123" s="104" t="s">
        <v>5339</v>
      </c>
      <c r="BF3123" s="104" t="s">
        <v>3519</v>
      </c>
      <c r="BG3123" s="104" t="s">
        <v>5339</v>
      </c>
      <c r="BH3123" s="104" t="s">
        <v>3519</v>
      </c>
      <c r="BI3123" s="104" t="str">
        <f t="shared" si="1345"/>
        <v>RW5</v>
      </c>
    </row>
    <row r="3124" spans="56:61" hidden="1" x14ac:dyDescent="0.3">
      <c r="BD3124" t="str">
        <f t="shared" si="1344"/>
        <v>RW5WESTLEIGH</v>
      </c>
      <c r="BE3124" s="104" t="s">
        <v>5300</v>
      </c>
      <c r="BF3124" s="104" t="s">
        <v>5301</v>
      </c>
      <c r="BG3124" s="104" t="s">
        <v>5300</v>
      </c>
      <c r="BH3124" s="104" t="s">
        <v>5301</v>
      </c>
      <c r="BI3124" s="104" t="str">
        <f t="shared" si="1345"/>
        <v>RW5</v>
      </c>
    </row>
    <row r="3125" spans="56:61" hidden="1" x14ac:dyDescent="0.3">
      <c r="BD3125" t="str">
        <f t="shared" si="1344"/>
        <v>RW5WYRE ADS</v>
      </c>
      <c r="BE3125" s="104" t="s">
        <v>5363</v>
      </c>
      <c r="BF3125" s="104" t="s">
        <v>5364</v>
      </c>
      <c r="BG3125" s="104" t="s">
        <v>5363</v>
      </c>
      <c r="BH3125" s="104" t="s">
        <v>5364</v>
      </c>
      <c r="BI3125" s="104" t="str">
        <f t="shared" si="1345"/>
        <v>RW5</v>
      </c>
    </row>
    <row r="3126" spans="56:61" hidden="1" x14ac:dyDescent="0.3">
      <c r="BD3126" t="str">
        <f t="shared" si="1344"/>
        <v>RW6BIRCH HILL HOSPITAL</v>
      </c>
      <c r="BE3126" s="104" t="s">
        <v>513</v>
      </c>
      <c r="BF3126" s="104" t="s">
        <v>9632</v>
      </c>
      <c r="BG3126" s="104" t="s">
        <v>513</v>
      </c>
      <c r="BH3126" s="104" t="s">
        <v>9632</v>
      </c>
      <c r="BI3126" s="104" t="str">
        <f t="shared" si="1345"/>
        <v>RW6</v>
      </c>
    </row>
    <row r="3127" spans="56:61" hidden="1" x14ac:dyDescent="0.3">
      <c r="BD3127" t="str">
        <f t="shared" si="1344"/>
        <v>RW6BURY GENERAL HOSPITAL</v>
      </c>
      <c r="BE3127" s="104" t="s">
        <v>514</v>
      </c>
      <c r="BF3127" s="104" t="s">
        <v>9633</v>
      </c>
      <c r="BG3127" s="104" t="s">
        <v>514</v>
      </c>
      <c r="BH3127" s="104" t="s">
        <v>9633</v>
      </c>
      <c r="BI3127" s="104" t="str">
        <f t="shared" si="1345"/>
        <v>RW6</v>
      </c>
    </row>
    <row r="3128" spans="56:61" hidden="1" x14ac:dyDescent="0.3">
      <c r="BD3128" t="str">
        <f t="shared" si="1344"/>
        <v>RW6FAIRFIELD GENERAL HOSPITAL</v>
      </c>
      <c r="BE3128" s="104" t="s">
        <v>515</v>
      </c>
      <c r="BF3128" s="104" t="s">
        <v>9634</v>
      </c>
      <c r="BG3128" s="104" t="s">
        <v>515</v>
      </c>
      <c r="BH3128" s="104" t="s">
        <v>9634</v>
      </c>
      <c r="BI3128" s="104" t="str">
        <f t="shared" si="1345"/>
        <v>RW6</v>
      </c>
    </row>
    <row r="3129" spans="56:61" hidden="1" x14ac:dyDescent="0.3">
      <c r="BD3129" t="str">
        <f t="shared" si="1344"/>
        <v>RW6NORTH MANCHESTER GENERAL HOSPITAL</v>
      </c>
      <c r="BE3129" s="104" t="s">
        <v>516</v>
      </c>
      <c r="BF3129" s="104" t="s">
        <v>9635</v>
      </c>
      <c r="BG3129" s="104" t="s">
        <v>516</v>
      </c>
      <c r="BH3129" s="104" t="s">
        <v>9635</v>
      </c>
      <c r="BI3129" s="104" t="str">
        <f t="shared" si="1345"/>
        <v>RW6</v>
      </c>
    </row>
    <row r="3130" spans="56:61" hidden="1" x14ac:dyDescent="0.3">
      <c r="BD3130" t="str">
        <f t="shared" si="1344"/>
        <v>RW6ROCHDALE INFIRMARY</v>
      </c>
      <c r="BE3130" s="104" t="s">
        <v>64</v>
      </c>
      <c r="BF3130" s="104" t="s">
        <v>9636</v>
      </c>
      <c r="BG3130" s="104" t="s">
        <v>64</v>
      </c>
      <c r="BH3130" s="104" t="s">
        <v>9636</v>
      </c>
      <c r="BI3130" s="104" t="str">
        <f t="shared" si="1345"/>
        <v>RW6</v>
      </c>
    </row>
    <row r="3131" spans="56:61" hidden="1" x14ac:dyDescent="0.3">
      <c r="BD3131" t="str">
        <f t="shared" si="1344"/>
        <v>RW6ROYAL OLDHAM HOSPITAL</v>
      </c>
      <c r="BE3131" s="104" t="s">
        <v>1035</v>
      </c>
      <c r="BF3131" s="104" t="s">
        <v>9637</v>
      </c>
      <c r="BG3131" s="104" t="s">
        <v>1035</v>
      </c>
      <c r="BH3131" s="104" t="s">
        <v>9637</v>
      </c>
      <c r="BI3131" s="104" t="str">
        <f t="shared" si="1345"/>
        <v>RW6</v>
      </c>
    </row>
    <row r="3132" spans="56:61" hidden="1" x14ac:dyDescent="0.3">
      <c r="BD3132" t="str">
        <f t="shared" si="1344"/>
        <v>RWABEVERLEY WESTWOOD HOSPITAL</v>
      </c>
      <c r="BE3132" s="104" t="s">
        <v>1036</v>
      </c>
      <c r="BF3132" s="104" t="s">
        <v>9638</v>
      </c>
      <c r="BG3132" s="104" t="s">
        <v>1036</v>
      </c>
      <c r="BH3132" s="104" t="s">
        <v>9638</v>
      </c>
      <c r="BI3132" s="104" t="str">
        <f t="shared" si="1345"/>
        <v>RWA</v>
      </c>
    </row>
    <row r="3133" spans="56:61" hidden="1" x14ac:dyDescent="0.3">
      <c r="BD3133" t="str">
        <f t="shared" si="1344"/>
        <v>RWACASTLE HILL HOSPITAL</v>
      </c>
      <c r="BE3133" s="104" t="s">
        <v>1037</v>
      </c>
      <c r="BF3133" s="104" t="s">
        <v>9639</v>
      </c>
      <c r="BG3133" s="104" t="s">
        <v>1037</v>
      </c>
      <c r="BH3133" s="104" t="s">
        <v>9639</v>
      </c>
      <c r="BI3133" s="104" t="str">
        <f t="shared" si="1345"/>
        <v>RWA</v>
      </c>
    </row>
    <row r="3134" spans="56:61" hidden="1" x14ac:dyDescent="0.3">
      <c r="BD3134" t="str">
        <f t="shared" si="1344"/>
        <v>RWAHULL ROYAL INFIRMARY</v>
      </c>
      <c r="BE3134" s="104" t="s">
        <v>1038</v>
      </c>
      <c r="BF3134" s="104" t="s">
        <v>9640</v>
      </c>
      <c r="BG3134" s="104" t="s">
        <v>1038</v>
      </c>
      <c r="BH3134" s="104" t="s">
        <v>9640</v>
      </c>
      <c r="BI3134" s="104" t="str">
        <f t="shared" si="1345"/>
        <v>RWA</v>
      </c>
    </row>
    <row r="3135" spans="56:61" hidden="1" x14ac:dyDescent="0.3">
      <c r="BD3135" t="str">
        <f t="shared" ref="BD3135:BD3198" si="1346">CONCATENATE(LEFT(BE3135, 3),BF3135)</f>
        <v>RWANEWINGTON HEALTHCARE CENTRE</v>
      </c>
      <c r="BE3135" s="104" t="s">
        <v>590</v>
      </c>
      <c r="BF3135" s="104" t="s">
        <v>9641</v>
      </c>
      <c r="BG3135" s="104" t="s">
        <v>590</v>
      </c>
      <c r="BH3135" s="104" t="s">
        <v>9641</v>
      </c>
      <c r="BI3135" s="104" t="str">
        <f t="shared" ref="BI3135:BI3198" si="1347">LEFT(BG3135,3)</f>
        <v>RWA</v>
      </c>
    </row>
    <row r="3136" spans="56:61" hidden="1" x14ac:dyDescent="0.3">
      <c r="BD3136" t="str">
        <f t="shared" si="1346"/>
        <v>RWASLEDMORE HOUSE</v>
      </c>
      <c r="BE3136" s="104" t="s">
        <v>591</v>
      </c>
      <c r="BF3136" s="104" t="s">
        <v>9642</v>
      </c>
      <c r="BG3136" s="104" t="s">
        <v>591</v>
      </c>
      <c r="BH3136" s="104" t="s">
        <v>9642</v>
      </c>
      <c r="BI3136" s="104" t="str">
        <f t="shared" si="1347"/>
        <v>RWA</v>
      </c>
    </row>
    <row r="3137" spans="56:61" hidden="1" x14ac:dyDescent="0.3">
      <c r="BD3137" t="str">
        <f t="shared" si="1346"/>
        <v>RWATHE ARTIFICIAL LIMB UNIT</v>
      </c>
      <c r="BE3137" s="104" t="s">
        <v>517</v>
      </c>
      <c r="BF3137" s="104" t="s">
        <v>9643</v>
      </c>
      <c r="BG3137" s="104" t="s">
        <v>517</v>
      </c>
      <c r="BH3137" s="104" t="s">
        <v>9643</v>
      </c>
      <c r="BI3137" s="104" t="str">
        <f t="shared" si="1347"/>
        <v>RWA</v>
      </c>
    </row>
    <row r="3138" spans="56:61" hidden="1" x14ac:dyDescent="0.3">
      <c r="BD3138" t="str">
        <f t="shared" si="1346"/>
        <v>RWDCOUNTY HOSPITAL LOUTH</v>
      </c>
      <c r="BE3138" s="104" t="s">
        <v>518</v>
      </c>
      <c r="BF3138" s="104" t="s">
        <v>9644</v>
      </c>
      <c r="BG3138" s="104" t="s">
        <v>518</v>
      </c>
      <c r="BH3138" s="104" t="s">
        <v>9644</v>
      </c>
      <c r="BI3138" s="104" t="str">
        <f t="shared" si="1347"/>
        <v>RWD</v>
      </c>
    </row>
    <row r="3139" spans="56:61" hidden="1" x14ac:dyDescent="0.3">
      <c r="BD3139" t="str">
        <f t="shared" si="1346"/>
        <v>RWDGRANTHAM AND DISTRICT HOSPITAL</v>
      </c>
      <c r="BE3139" s="104" t="s">
        <v>519</v>
      </c>
      <c r="BF3139" s="104" t="s">
        <v>9645</v>
      </c>
      <c r="BG3139" s="104" t="s">
        <v>519</v>
      </c>
      <c r="BH3139" s="104" t="s">
        <v>9645</v>
      </c>
      <c r="BI3139" s="104" t="str">
        <f t="shared" si="1347"/>
        <v>RWD</v>
      </c>
    </row>
    <row r="3140" spans="56:61" hidden="1" x14ac:dyDescent="0.3">
      <c r="BD3140" t="str">
        <f t="shared" si="1346"/>
        <v>RWDHOLBEACH HOSPITAL</v>
      </c>
      <c r="BE3140" s="104" t="s">
        <v>520</v>
      </c>
      <c r="BF3140" s="104" t="s">
        <v>9646</v>
      </c>
      <c r="BG3140" s="104" t="s">
        <v>520</v>
      </c>
      <c r="BH3140" s="104" t="s">
        <v>9646</v>
      </c>
      <c r="BI3140" s="104" t="str">
        <f t="shared" si="1347"/>
        <v>RWD</v>
      </c>
    </row>
    <row r="3141" spans="56:61" hidden="1" x14ac:dyDescent="0.3">
      <c r="BD3141" t="str">
        <f t="shared" si="1346"/>
        <v>RWDJOHN COUPLAND HOSPITAL</v>
      </c>
      <c r="BE3141" s="104" t="s">
        <v>521</v>
      </c>
      <c r="BF3141" s="104" t="s">
        <v>9647</v>
      </c>
      <c r="BG3141" s="104" t="s">
        <v>521</v>
      </c>
      <c r="BH3141" s="104" t="s">
        <v>9647</v>
      </c>
      <c r="BI3141" s="104" t="str">
        <f t="shared" si="1347"/>
        <v>RWD</v>
      </c>
    </row>
    <row r="3142" spans="56:61" hidden="1" x14ac:dyDescent="0.3">
      <c r="BD3142" t="str">
        <f t="shared" si="1346"/>
        <v>RWDJOHNSON HOSPITAL</v>
      </c>
      <c r="BE3142" s="104" t="s">
        <v>522</v>
      </c>
      <c r="BF3142" s="104" t="s">
        <v>9648</v>
      </c>
      <c r="BG3142" s="104" t="s">
        <v>522</v>
      </c>
      <c r="BH3142" s="104" t="s">
        <v>9648</v>
      </c>
      <c r="BI3142" s="104" t="str">
        <f t="shared" si="1347"/>
        <v>RWD</v>
      </c>
    </row>
    <row r="3143" spans="56:61" hidden="1" x14ac:dyDescent="0.3">
      <c r="BD3143" t="str">
        <f t="shared" si="1346"/>
        <v>RWDLINCOLN COUNTY HOSPITAL</v>
      </c>
      <c r="BE3143" s="104" t="s">
        <v>523</v>
      </c>
      <c r="BF3143" s="104" t="s">
        <v>9649</v>
      </c>
      <c r="BG3143" s="104" t="s">
        <v>523</v>
      </c>
      <c r="BH3143" s="104" t="s">
        <v>9649</v>
      </c>
      <c r="BI3143" s="104" t="str">
        <f t="shared" si="1347"/>
        <v>RWD</v>
      </c>
    </row>
    <row r="3144" spans="56:61" hidden="1" x14ac:dyDescent="0.3">
      <c r="BD3144" t="str">
        <f t="shared" si="1346"/>
        <v>RWDPILGRIM HOSPITAL</v>
      </c>
      <c r="BE3144" s="104" t="s">
        <v>524</v>
      </c>
      <c r="BF3144" s="104" t="s">
        <v>9650</v>
      </c>
      <c r="BG3144" s="104" t="s">
        <v>524</v>
      </c>
      <c r="BH3144" s="104" t="s">
        <v>9650</v>
      </c>
      <c r="BI3144" s="104" t="str">
        <f t="shared" si="1347"/>
        <v>RWD</v>
      </c>
    </row>
    <row r="3145" spans="56:61" hidden="1" x14ac:dyDescent="0.3">
      <c r="BD3145" t="str">
        <f t="shared" si="1346"/>
        <v>RWDSKEGNESS AND DISTRICT GENERAL HOSPITAL</v>
      </c>
      <c r="BE3145" s="104" t="s">
        <v>525</v>
      </c>
      <c r="BF3145" s="104" t="s">
        <v>9651</v>
      </c>
      <c r="BG3145" s="104" t="s">
        <v>525</v>
      </c>
      <c r="BH3145" s="104" t="s">
        <v>9651</v>
      </c>
      <c r="BI3145" s="104" t="str">
        <f t="shared" si="1347"/>
        <v>RWD</v>
      </c>
    </row>
    <row r="3146" spans="56:61" hidden="1" x14ac:dyDescent="0.3">
      <c r="BD3146" t="str">
        <f t="shared" si="1346"/>
        <v>RWDST GEORGES HOSPITAL</v>
      </c>
      <c r="BE3146" s="104" t="s">
        <v>526</v>
      </c>
      <c r="BF3146" s="104" t="s">
        <v>9652</v>
      </c>
      <c r="BG3146" s="104" t="s">
        <v>526</v>
      </c>
      <c r="BH3146" s="104" t="s">
        <v>9652</v>
      </c>
      <c r="BI3146" s="104" t="str">
        <f t="shared" si="1347"/>
        <v>RWD</v>
      </c>
    </row>
    <row r="3147" spans="56:61" hidden="1" x14ac:dyDescent="0.3">
      <c r="BD3147" t="str">
        <f t="shared" si="1346"/>
        <v>RWDTHE JOHNSON COMMUNITY HOSPITAL</v>
      </c>
      <c r="BE3147" s="104" t="s">
        <v>527</v>
      </c>
      <c r="BF3147" s="104" t="s">
        <v>7285</v>
      </c>
      <c r="BG3147" s="104" t="s">
        <v>527</v>
      </c>
      <c r="BH3147" s="104" t="s">
        <v>7285</v>
      </c>
      <c r="BI3147" s="104" t="str">
        <f t="shared" si="1347"/>
        <v>RWD</v>
      </c>
    </row>
    <row r="3148" spans="56:61" hidden="1" x14ac:dyDescent="0.3">
      <c r="BD3148" t="str">
        <f t="shared" si="1346"/>
        <v>RWDWELLAND HOSPITAL</v>
      </c>
      <c r="BE3148" s="104" t="s">
        <v>528</v>
      </c>
      <c r="BF3148" s="104" t="s">
        <v>9653</v>
      </c>
      <c r="BG3148" s="104" t="s">
        <v>528</v>
      </c>
      <c r="BH3148" s="104" t="s">
        <v>9653</v>
      </c>
      <c r="BI3148" s="104" t="str">
        <f t="shared" si="1347"/>
        <v>RWD</v>
      </c>
    </row>
    <row r="3149" spans="56:61" hidden="1" x14ac:dyDescent="0.3">
      <c r="BD3149" t="str">
        <f t="shared" si="1346"/>
        <v>RWEGLENFIELD HOSPITAL</v>
      </c>
      <c r="BE3149" s="104" t="s">
        <v>529</v>
      </c>
      <c r="BF3149" s="104" t="s">
        <v>9654</v>
      </c>
      <c r="BG3149" s="104" t="s">
        <v>529</v>
      </c>
      <c r="BH3149" s="104" t="s">
        <v>9654</v>
      </c>
      <c r="BI3149" s="104" t="str">
        <f t="shared" si="1347"/>
        <v>RWE</v>
      </c>
    </row>
    <row r="3150" spans="56:61" hidden="1" x14ac:dyDescent="0.3">
      <c r="BD3150" t="str">
        <f t="shared" si="1346"/>
        <v>RWELEICESTER GENERAL HOSPITAL</v>
      </c>
      <c r="BE3150" s="104" t="s">
        <v>530</v>
      </c>
      <c r="BF3150" s="104" t="s">
        <v>9655</v>
      </c>
      <c r="BG3150" s="104" t="s">
        <v>530</v>
      </c>
      <c r="BH3150" s="104" t="s">
        <v>9655</v>
      </c>
      <c r="BI3150" s="104" t="str">
        <f t="shared" si="1347"/>
        <v>RWE</v>
      </c>
    </row>
    <row r="3151" spans="56:61" hidden="1" x14ac:dyDescent="0.3">
      <c r="BD3151" t="str">
        <f t="shared" si="1346"/>
        <v>RWELEICESTER ROYAL INFIRMARY</v>
      </c>
      <c r="BE3151" s="104" t="s">
        <v>531</v>
      </c>
      <c r="BF3151" s="104" t="s">
        <v>9656</v>
      </c>
      <c r="BG3151" s="104" t="s">
        <v>531</v>
      </c>
      <c r="BH3151" s="104" t="s">
        <v>9656</v>
      </c>
      <c r="BI3151" s="104" t="str">
        <f t="shared" si="1347"/>
        <v>RWE</v>
      </c>
    </row>
    <row r="3152" spans="56:61" hidden="1" x14ac:dyDescent="0.3">
      <c r="BD3152" t="str">
        <f t="shared" si="1346"/>
        <v>RWEST MARY'S HOSPITAL</v>
      </c>
      <c r="BE3152" s="104" t="s">
        <v>532</v>
      </c>
      <c r="BF3152" s="104" t="s">
        <v>1216</v>
      </c>
      <c r="BG3152" s="104" t="s">
        <v>532</v>
      </c>
      <c r="BH3152" s="104" t="s">
        <v>1216</v>
      </c>
      <c r="BI3152" s="104" t="str">
        <f t="shared" si="1347"/>
        <v>RWE</v>
      </c>
    </row>
    <row r="3153" spans="56:61" hidden="1" x14ac:dyDescent="0.3">
      <c r="BD3153" t="str">
        <f t="shared" si="1346"/>
        <v>RWFBENENDEN HOSPITAL</v>
      </c>
      <c r="BE3153" s="104" t="s">
        <v>533</v>
      </c>
      <c r="BF3153" s="104" t="s">
        <v>9657</v>
      </c>
      <c r="BG3153" s="104" t="s">
        <v>533</v>
      </c>
      <c r="BH3153" s="104" t="s">
        <v>9657</v>
      </c>
      <c r="BI3153" s="104" t="str">
        <f t="shared" si="1347"/>
        <v>RWF</v>
      </c>
    </row>
    <row r="3154" spans="56:61" hidden="1" x14ac:dyDescent="0.3">
      <c r="BD3154" t="str">
        <f t="shared" si="1346"/>
        <v>RWFBUCKLAND HOSPITAL</v>
      </c>
      <c r="BE3154" s="104" t="s">
        <v>534</v>
      </c>
      <c r="BF3154" s="104" t="s">
        <v>6198</v>
      </c>
      <c r="BG3154" s="104" t="s">
        <v>534</v>
      </c>
      <c r="BH3154" s="104" t="s">
        <v>6198</v>
      </c>
      <c r="BI3154" s="104" t="str">
        <f t="shared" si="1347"/>
        <v>RWF</v>
      </c>
    </row>
    <row r="3155" spans="56:61" hidden="1" x14ac:dyDescent="0.3">
      <c r="BD3155" t="str">
        <f t="shared" si="1346"/>
        <v>RWFDARENT VALLEY HOSPITAL</v>
      </c>
      <c r="BE3155" s="104" t="s">
        <v>535</v>
      </c>
      <c r="BF3155" s="104" t="s">
        <v>6987</v>
      </c>
      <c r="BG3155" s="104" t="s">
        <v>535</v>
      </c>
      <c r="BH3155" s="104" t="s">
        <v>6987</v>
      </c>
      <c r="BI3155" s="104" t="str">
        <f t="shared" si="1347"/>
        <v>RWF</v>
      </c>
    </row>
    <row r="3156" spans="56:61" hidden="1" x14ac:dyDescent="0.3">
      <c r="BD3156" t="str">
        <f t="shared" si="1346"/>
        <v>RWFEDENBRIDGE WAR MEMORIAL HOSPITAL</v>
      </c>
      <c r="BE3156" s="104" t="s">
        <v>536</v>
      </c>
      <c r="BF3156" s="104" t="s">
        <v>9658</v>
      </c>
      <c r="BG3156" s="104" t="s">
        <v>536</v>
      </c>
      <c r="BH3156" s="104" t="s">
        <v>9658</v>
      </c>
      <c r="BI3156" s="104" t="str">
        <f t="shared" si="1347"/>
        <v>RWF</v>
      </c>
    </row>
    <row r="3157" spans="56:61" hidden="1" x14ac:dyDescent="0.3">
      <c r="BD3157" t="str">
        <f t="shared" si="1346"/>
        <v>RWFFAVERSHAM COTTAGE HOSPITAL</v>
      </c>
      <c r="BE3157" s="104" t="s">
        <v>537</v>
      </c>
      <c r="BF3157" s="104" t="s">
        <v>7701</v>
      </c>
      <c r="BG3157" s="104" t="s">
        <v>537</v>
      </c>
      <c r="BH3157" s="104" t="s">
        <v>7701</v>
      </c>
      <c r="BI3157" s="104" t="str">
        <f t="shared" si="1347"/>
        <v>RWF</v>
      </c>
    </row>
    <row r="3158" spans="56:61" hidden="1" x14ac:dyDescent="0.3">
      <c r="BD3158" t="str">
        <f t="shared" si="1346"/>
        <v>RWFHOMOEOPATHIC HOSPITAL</v>
      </c>
      <c r="BE3158" s="104" t="s">
        <v>538</v>
      </c>
      <c r="BF3158" s="104" t="s">
        <v>9659</v>
      </c>
      <c r="BG3158" s="104" t="s">
        <v>538</v>
      </c>
      <c r="BH3158" s="104" t="s">
        <v>9659</v>
      </c>
      <c r="BI3158" s="104" t="str">
        <f t="shared" si="1347"/>
        <v>RWF</v>
      </c>
    </row>
    <row r="3159" spans="56:61" hidden="1" x14ac:dyDescent="0.3">
      <c r="BD3159" t="str">
        <f t="shared" si="1346"/>
        <v>RWFKENT AND CANTERBURY HOSPITAL</v>
      </c>
      <c r="BE3159" s="104" t="s">
        <v>539</v>
      </c>
      <c r="BF3159" s="104" t="s">
        <v>6192</v>
      </c>
      <c r="BG3159" s="104" t="s">
        <v>539</v>
      </c>
      <c r="BH3159" s="104" t="s">
        <v>6192</v>
      </c>
      <c r="BI3159" s="104" t="str">
        <f t="shared" si="1347"/>
        <v>RWF</v>
      </c>
    </row>
    <row r="3160" spans="56:61" hidden="1" x14ac:dyDescent="0.3">
      <c r="BD3160" t="str">
        <f t="shared" si="1346"/>
        <v>RWFKENT AND SUSSEX HOSPITAL</v>
      </c>
      <c r="BE3160" s="104" t="s">
        <v>540</v>
      </c>
      <c r="BF3160" s="104" t="s">
        <v>9660</v>
      </c>
      <c r="BG3160" s="104" t="s">
        <v>540</v>
      </c>
      <c r="BH3160" s="104" t="s">
        <v>9660</v>
      </c>
      <c r="BI3160" s="104" t="str">
        <f t="shared" si="1347"/>
        <v>RWF</v>
      </c>
    </row>
    <row r="3161" spans="56:61" hidden="1" x14ac:dyDescent="0.3">
      <c r="BD3161" t="str">
        <f t="shared" si="1346"/>
        <v>RWFMAIDSTONE DISTRICT GENERAL HOSPITAL</v>
      </c>
      <c r="BE3161" s="104" t="s">
        <v>541</v>
      </c>
      <c r="BF3161" s="104" t="s">
        <v>9609</v>
      </c>
      <c r="BG3161" s="104" t="s">
        <v>541</v>
      </c>
      <c r="BH3161" s="104" t="s">
        <v>9609</v>
      </c>
      <c r="BI3161" s="104" t="str">
        <f t="shared" si="1347"/>
        <v>RWF</v>
      </c>
    </row>
    <row r="3162" spans="56:61" hidden="1" x14ac:dyDescent="0.3">
      <c r="BD3162" t="str">
        <f t="shared" si="1346"/>
        <v>RWFMEDWAY MARITIME HOSPITAL</v>
      </c>
      <c r="BE3162" s="104" t="s">
        <v>542</v>
      </c>
      <c r="BF3162" s="104" t="s">
        <v>9661</v>
      </c>
      <c r="BG3162" s="104" t="s">
        <v>542</v>
      </c>
      <c r="BH3162" s="104" t="s">
        <v>9661</v>
      </c>
      <c r="BI3162" s="104" t="str">
        <f t="shared" si="1347"/>
        <v>RWF</v>
      </c>
    </row>
    <row r="3163" spans="56:61" hidden="1" x14ac:dyDescent="0.3">
      <c r="BD3163" t="str">
        <f t="shared" si="1346"/>
        <v>RWFMTW MEDICAL RECORDS</v>
      </c>
      <c r="BE3163" s="104" t="s">
        <v>8733</v>
      </c>
      <c r="BF3163" s="104" t="s">
        <v>8734</v>
      </c>
      <c r="BG3163" s="104" t="s">
        <v>8733</v>
      </c>
      <c r="BH3163" s="104" t="s">
        <v>8734</v>
      </c>
      <c r="BI3163" s="104" t="str">
        <f t="shared" si="1347"/>
        <v>RWF</v>
      </c>
    </row>
    <row r="3164" spans="56:61" hidden="1" x14ac:dyDescent="0.3">
      <c r="BD3164" t="str">
        <f t="shared" si="1346"/>
        <v>RWFPRESTON HALL HOSPITAL</v>
      </c>
      <c r="BE3164" s="104" t="s">
        <v>543</v>
      </c>
      <c r="BF3164" s="104" t="s">
        <v>6210</v>
      </c>
      <c r="BG3164" s="104" t="s">
        <v>543</v>
      </c>
      <c r="BH3164" s="104" t="s">
        <v>6210</v>
      </c>
      <c r="BI3164" s="104" t="str">
        <f t="shared" si="1347"/>
        <v>RWF</v>
      </c>
    </row>
    <row r="3165" spans="56:61" hidden="1" x14ac:dyDescent="0.3">
      <c r="BD3165" t="str">
        <f t="shared" si="1346"/>
        <v>RWFQEQM HOSPITAL</v>
      </c>
      <c r="BE3165" s="104" t="s">
        <v>544</v>
      </c>
      <c r="BF3165" s="104" t="s">
        <v>9662</v>
      </c>
      <c r="BG3165" s="104" t="s">
        <v>544</v>
      </c>
      <c r="BH3165" s="104" t="s">
        <v>9662</v>
      </c>
      <c r="BI3165" s="104" t="str">
        <f t="shared" si="1347"/>
        <v>RWF</v>
      </c>
    </row>
    <row r="3166" spans="56:61" hidden="1" x14ac:dyDescent="0.3">
      <c r="BD3166" t="str">
        <f t="shared" si="1346"/>
        <v>RWFQUEEN VICTORIA MEMORIAL HOSPITAL</v>
      </c>
      <c r="BE3166" s="104" t="s">
        <v>545</v>
      </c>
      <c r="BF3166" s="104" t="s">
        <v>7255</v>
      </c>
      <c r="BG3166" s="104" t="s">
        <v>545</v>
      </c>
      <c r="BH3166" s="104" t="s">
        <v>7255</v>
      </c>
      <c r="BI3166" s="104" t="str">
        <f t="shared" si="1347"/>
        <v>RWF</v>
      </c>
    </row>
    <row r="3167" spans="56:61" hidden="1" x14ac:dyDescent="0.3">
      <c r="BD3167" t="str">
        <f t="shared" si="1346"/>
        <v>RWFROYAL VICTORIA HOSPITAL</v>
      </c>
      <c r="BE3167" s="104" t="s">
        <v>546</v>
      </c>
      <c r="BF3167" s="104" t="s">
        <v>9663</v>
      </c>
      <c r="BG3167" s="104" t="s">
        <v>546</v>
      </c>
      <c r="BH3167" s="104" t="s">
        <v>9663</v>
      </c>
      <c r="BI3167" s="104" t="str">
        <f t="shared" si="1347"/>
        <v>RWF</v>
      </c>
    </row>
    <row r="3168" spans="56:61" hidden="1" x14ac:dyDescent="0.3">
      <c r="BD3168" t="str">
        <f t="shared" si="1346"/>
        <v>RWFSEVENOAKS HOSPITAL</v>
      </c>
      <c r="BE3168" s="104" t="s">
        <v>547</v>
      </c>
      <c r="BF3168" s="104" t="s">
        <v>7732</v>
      </c>
      <c r="BG3168" s="104" t="s">
        <v>547</v>
      </c>
      <c r="BH3168" s="104" t="s">
        <v>7732</v>
      </c>
      <c r="BI3168" s="104" t="str">
        <f t="shared" si="1347"/>
        <v>RWF</v>
      </c>
    </row>
    <row r="3169" spans="56:61" hidden="1" x14ac:dyDescent="0.3">
      <c r="BD3169" t="str">
        <f t="shared" si="1346"/>
        <v>RWFSHEPPEY COMMUNITY HOSPITAL</v>
      </c>
      <c r="BE3169" s="104" t="s">
        <v>548</v>
      </c>
      <c r="BF3169" s="104" t="s">
        <v>9664</v>
      </c>
      <c r="BG3169" s="104" t="s">
        <v>548</v>
      </c>
      <c r="BH3169" s="104" t="s">
        <v>9664</v>
      </c>
      <c r="BI3169" s="104" t="str">
        <f t="shared" si="1347"/>
        <v>RWF</v>
      </c>
    </row>
    <row r="3170" spans="56:61" hidden="1" x14ac:dyDescent="0.3">
      <c r="BD3170" t="str">
        <f t="shared" si="1346"/>
        <v>RWFSITTINGBOURNE MEMORIAL HOSPITAL</v>
      </c>
      <c r="BE3170" s="104" t="s">
        <v>549</v>
      </c>
      <c r="BF3170" s="104" t="s">
        <v>7712</v>
      </c>
      <c r="BG3170" s="104" t="s">
        <v>549</v>
      </c>
      <c r="BH3170" s="104" t="s">
        <v>7712</v>
      </c>
      <c r="BI3170" s="104" t="str">
        <f t="shared" si="1347"/>
        <v>RWF</v>
      </c>
    </row>
    <row r="3171" spans="56:61" hidden="1" x14ac:dyDescent="0.3">
      <c r="BD3171" t="str">
        <f t="shared" si="1346"/>
        <v>RWFSTONE HOUSE HOSPITAL</v>
      </c>
      <c r="BE3171" s="104" t="s">
        <v>550</v>
      </c>
      <c r="BF3171" s="104" t="s">
        <v>9665</v>
      </c>
      <c r="BG3171" s="104" t="s">
        <v>550</v>
      </c>
      <c r="BH3171" s="104" t="s">
        <v>9665</v>
      </c>
      <c r="BI3171" s="104" t="str">
        <f t="shared" si="1347"/>
        <v>RWF</v>
      </c>
    </row>
    <row r="3172" spans="56:61" hidden="1" x14ac:dyDescent="0.3">
      <c r="BD3172" t="str">
        <f t="shared" si="1346"/>
        <v>RWFTHE TUNBRIDGE WELLS HOSPITAL</v>
      </c>
      <c r="BE3172" s="104" t="s">
        <v>1040</v>
      </c>
      <c r="BF3172" s="104" t="s">
        <v>9666</v>
      </c>
      <c r="BG3172" s="104" t="s">
        <v>1040</v>
      </c>
      <c r="BH3172" s="104" t="s">
        <v>9666</v>
      </c>
      <c r="BI3172" s="104" t="str">
        <f t="shared" si="1347"/>
        <v>RWF</v>
      </c>
    </row>
    <row r="3173" spans="56:61" hidden="1" x14ac:dyDescent="0.3">
      <c r="BD3173" t="str">
        <f t="shared" si="1346"/>
        <v>RWFTHE TUNBRIDGE WELLS HOSPITAL</v>
      </c>
      <c r="BE3173" s="104" t="s">
        <v>1040</v>
      </c>
      <c r="BF3173" s="104" t="s">
        <v>9666</v>
      </c>
      <c r="BG3173" s="104" t="s">
        <v>1040</v>
      </c>
      <c r="BH3173" s="104" t="s">
        <v>9666</v>
      </c>
      <c r="BI3173" s="104" t="str">
        <f t="shared" si="1347"/>
        <v>RWF</v>
      </c>
    </row>
    <row r="3174" spans="56:61" hidden="1" x14ac:dyDescent="0.3">
      <c r="BD3174" t="str">
        <f t="shared" si="1346"/>
        <v>RWFTONBRIDGE COTTAGE HOSPITAL</v>
      </c>
      <c r="BE3174" s="104" t="s">
        <v>551</v>
      </c>
      <c r="BF3174" s="104" t="s">
        <v>7734</v>
      </c>
      <c r="BG3174" s="104" t="s">
        <v>551</v>
      </c>
      <c r="BH3174" s="104" t="s">
        <v>7734</v>
      </c>
      <c r="BI3174" s="104" t="str">
        <f t="shared" si="1347"/>
        <v>RWF</v>
      </c>
    </row>
    <row r="3175" spans="56:61" hidden="1" x14ac:dyDescent="0.3">
      <c r="BD3175" t="str">
        <f t="shared" si="1346"/>
        <v>RWFTONBRIDGE COTTAGE HOSPITAL</v>
      </c>
      <c r="BE3175" s="104" t="s">
        <v>551</v>
      </c>
      <c r="BF3175" s="104" t="s">
        <v>7734</v>
      </c>
      <c r="BG3175" s="104" t="s">
        <v>551</v>
      </c>
      <c r="BH3175" s="104" t="s">
        <v>7734</v>
      </c>
      <c r="BI3175" s="104" t="str">
        <f t="shared" si="1347"/>
        <v>RWF</v>
      </c>
    </row>
    <row r="3176" spans="56:61" hidden="1" x14ac:dyDescent="0.3">
      <c r="BD3176" t="str">
        <f t="shared" si="1346"/>
        <v>RWFVICTORIA HOSPITAL</v>
      </c>
      <c r="BE3176" s="104" t="s">
        <v>552</v>
      </c>
      <c r="BF3176" s="104" t="s">
        <v>7715</v>
      </c>
      <c r="BG3176" s="104" t="s">
        <v>552</v>
      </c>
      <c r="BH3176" s="104" t="s">
        <v>7715</v>
      </c>
      <c r="BI3176" s="104" t="str">
        <f t="shared" si="1347"/>
        <v>RWF</v>
      </c>
    </row>
    <row r="3177" spans="56:61" hidden="1" x14ac:dyDescent="0.3">
      <c r="BD3177" t="str">
        <f t="shared" si="1346"/>
        <v>RWFWHITSTABLE AND TANKERTON HOSPITAL</v>
      </c>
      <c r="BE3177" s="104" t="s">
        <v>553</v>
      </c>
      <c r="BF3177" s="104" t="s">
        <v>9614</v>
      </c>
      <c r="BG3177" s="104" t="s">
        <v>553</v>
      </c>
      <c r="BH3177" s="104" t="s">
        <v>9614</v>
      </c>
      <c r="BI3177" s="104" t="str">
        <f t="shared" si="1347"/>
        <v>RWF</v>
      </c>
    </row>
    <row r="3178" spans="56:61" hidden="1" x14ac:dyDescent="0.3">
      <c r="BD3178" t="str">
        <f t="shared" si="1346"/>
        <v>RWFWILL ADAMS TREATMENT CENTRE</v>
      </c>
      <c r="BE3178" s="104" t="s">
        <v>8735</v>
      </c>
      <c r="BF3178" s="104" t="s">
        <v>8736</v>
      </c>
      <c r="BG3178" s="104" t="s">
        <v>8735</v>
      </c>
      <c r="BH3178" s="104" t="s">
        <v>8736</v>
      </c>
      <c r="BI3178" s="104" t="str">
        <f t="shared" si="1347"/>
        <v>RWF</v>
      </c>
    </row>
    <row r="3179" spans="56:61" hidden="1" x14ac:dyDescent="0.3">
      <c r="BD3179" t="str">
        <f t="shared" si="1346"/>
        <v>RWFWILLIAM HARVEY HOSPITAL</v>
      </c>
      <c r="BE3179" s="104" t="s">
        <v>554</v>
      </c>
      <c r="BF3179" s="104" t="s">
        <v>6995</v>
      </c>
      <c r="BG3179" s="104" t="s">
        <v>554</v>
      </c>
      <c r="BH3179" s="104" t="s">
        <v>6995</v>
      </c>
      <c r="BI3179" s="104" t="str">
        <f t="shared" si="1347"/>
        <v>RWF</v>
      </c>
    </row>
    <row r="3180" spans="56:61" hidden="1" x14ac:dyDescent="0.3">
      <c r="BD3180" t="str">
        <f t="shared" si="1346"/>
        <v>RWGHARPENDEN MEMORIAL HOSPITAL</v>
      </c>
      <c r="BE3180" s="104" t="s">
        <v>555</v>
      </c>
      <c r="BF3180" s="104" t="s">
        <v>7273</v>
      </c>
      <c r="BG3180" s="104" t="s">
        <v>555</v>
      </c>
      <c r="BH3180" s="104" t="s">
        <v>7273</v>
      </c>
      <c r="BI3180" s="104" t="str">
        <f t="shared" si="1347"/>
        <v>RWG</v>
      </c>
    </row>
    <row r="3181" spans="56:61" hidden="1" x14ac:dyDescent="0.3">
      <c r="BD3181" t="str">
        <f t="shared" si="1346"/>
        <v>RWGHEMEL HEMPSTEAD HOSPITAL</v>
      </c>
      <c r="BE3181" s="104" t="s">
        <v>556</v>
      </c>
      <c r="BF3181" s="104" t="s">
        <v>9667</v>
      </c>
      <c r="BG3181" s="104" t="s">
        <v>556</v>
      </c>
      <c r="BH3181" s="104" t="s">
        <v>9667</v>
      </c>
      <c r="BI3181" s="104" t="str">
        <f t="shared" si="1347"/>
        <v>RWG</v>
      </c>
    </row>
    <row r="3182" spans="56:61" hidden="1" x14ac:dyDescent="0.3">
      <c r="BD3182" t="str">
        <f t="shared" si="1346"/>
        <v>RWGMOUNT VERNON HOSPITAL</v>
      </c>
      <c r="BE3182" s="104" t="s">
        <v>557</v>
      </c>
      <c r="BF3182" s="104" t="s">
        <v>6782</v>
      </c>
      <c r="BG3182" s="104" t="s">
        <v>557</v>
      </c>
      <c r="BH3182" s="104" t="s">
        <v>6782</v>
      </c>
      <c r="BI3182" s="104" t="str">
        <f t="shared" si="1347"/>
        <v>RWG</v>
      </c>
    </row>
    <row r="3183" spans="56:61" hidden="1" x14ac:dyDescent="0.3">
      <c r="BD3183" t="str">
        <f t="shared" si="1346"/>
        <v>RWGST ALBANS CITY HOSPITAL</v>
      </c>
      <c r="BE3183" s="104" t="s">
        <v>558</v>
      </c>
      <c r="BF3183" s="104" t="s">
        <v>9668</v>
      </c>
      <c r="BG3183" s="104" t="s">
        <v>558</v>
      </c>
      <c r="BH3183" s="104" t="s">
        <v>9668</v>
      </c>
      <c r="BI3183" s="104" t="str">
        <f t="shared" si="1347"/>
        <v>RWG</v>
      </c>
    </row>
    <row r="3184" spans="56:61" hidden="1" x14ac:dyDescent="0.3">
      <c r="BD3184" t="str">
        <f t="shared" si="1346"/>
        <v>RWGWATFORD GENERAL HOSPITAL</v>
      </c>
      <c r="BE3184" s="104" t="s">
        <v>559</v>
      </c>
      <c r="BF3184" s="104" t="s">
        <v>9003</v>
      </c>
      <c r="BG3184" s="104" t="s">
        <v>559</v>
      </c>
      <c r="BH3184" s="104" t="s">
        <v>9003</v>
      </c>
      <c r="BI3184" s="104" t="str">
        <f t="shared" si="1347"/>
        <v>RWG</v>
      </c>
    </row>
    <row r="3185" spans="56:61" hidden="1" x14ac:dyDescent="0.3">
      <c r="BD3185" t="str">
        <f t="shared" si="1346"/>
        <v>RWHHERTFORD COUNTY HOSPITAL</v>
      </c>
      <c r="BE3185" s="104" t="s">
        <v>560</v>
      </c>
      <c r="BF3185" s="104" t="s">
        <v>7260</v>
      </c>
      <c r="BG3185" s="104" t="s">
        <v>560</v>
      </c>
      <c r="BH3185" s="104" t="s">
        <v>7260</v>
      </c>
      <c r="BI3185" s="104" t="str">
        <f t="shared" si="1347"/>
        <v>RWH</v>
      </c>
    </row>
    <row r="3186" spans="56:61" hidden="1" x14ac:dyDescent="0.3">
      <c r="BD3186" t="str">
        <f t="shared" si="1346"/>
        <v>RWHLISTER HOSPITAL</v>
      </c>
      <c r="BE3186" s="104" t="s">
        <v>561</v>
      </c>
      <c r="BF3186" s="104" t="s">
        <v>1796</v>
      </c>
      <c r="BG3186" s="104" t="s">
        <v>561</v>
      </c>
      <c r="BH3186" s="104" t="s">
        <v>1796</v>
      </c>
      <c r="BI3186" s="104" t="str">
        <f t="shared" si="1347"/>
        <v>RWH</v>
      </c>
    </row>
    <row r="3187" spans="56:61" hidden="1" x14ac:dyDescent="0.3">
      <c r="BD3187" t="str">
        <f t="shared" si="1346"/>
        <v>RWHMOUNT VERNON CANCER CENTRE</v>
      </c>
      <c r="BE3187" s="104" t="s">
        <v>562</v>
      </c>
      <c r="BF3187" s="104" t="s">
        <v>9669</v>
      </c>
      <c r="BG3187" s="104" t="s">
        <v>562</v>
      </c>
      <c r="BH3187" s="104" t="s">
        <v>9669</v>
      </c>
      <c r="BI3187" s="104" t="str">
        <f t="shared" si="1347"/>
        <v>RWH</v>
      </c>
    </row>
    <row r="3188" spans="56:61" hidden="1" x14ac:dyDescent="0.3">
      <c r="BD3188" t="str">
        <f t="shared" si="1346"/>
        <v>RWHQUEEN ELIZABETH I I HOSPITAL</v>
      </c>
      <c r="BE3188" s="104" t="s">
        <v>563</v>
      </c>
      <c r="BF3188" s="104" t="s">
        <v>9670</v>
      </c>
      <c r="BG3188" s="104" t="s">
        <v>563</v>
      </c>
      <c r="BH3188" s="104" t="s">
        <v>9670</v>
      </c>
      <c r="BI3188" s="104" t="str">
        <f t="shared" si="1347"/>
        <v>RWH</v>
      </c>
    </row>
    <row r="3189" spans="56:61" hidden="1" x14ac:dyDescent="0.3">
      <c r="BD3189" t="str">
        <f t="shared" si="1346"/>
        <v>RWJBUXTON COTTAGE HOSPITAL</v>
      </c>
      <c r="BE3189" s="104" t="s">
        <v>564</v>
      </c>
      <c r="BF3189" s="104" t="s">
        <v>7320</v>
      </c>
      <c r="BG3189" s="104" t="s">
        <v>564</v>
      </c>
      <c r="BH3189" s="104" t="s">
        <v>7320</v>
      </c>
      <c r="BI3189" s="104" t="str">
        <f t="shared" si="1347"/>
        <v>RWJ</v>
      </c>
    </row>
    <row r="3190" spans="56:61" hidden="1" x14ac:dyDescent="0.3">
      <c r="BD3190" t="str">
        <f t="shared" si="1346"/>
        <v>RWJCHEADLE ROYAL HOSPITAL</v>
      </c>
      <c r="BE3190" s="104" t="s">
        <v>565</v>
      </c>
      <c r="BF3190" s="104" t="s">
        <v>9671</v>
      </c>
      <c r="BG3190" s="104" t="s">
        <v>565</v>
      </c>
      <c r="BH3190" s="104" t="s">
        <v>9671</v>
      </c>
      <c r="BI3190" s="104" t="str">
        <f t="shared" si="1347"/>
        <v>RWJ</v>
      </c>
    </row>
    <row r="3191" spans="56:61" hidden="1" x14ac:dyDescent="0.3">
      <c r="BD3191" t="str">
        <f t="shared" si="1346"/>
        <v>RWJCHERRY TREE HOSPITAL</v>
      </c>
      <c r="BE3191" s="104" t="s">
        <v>566</v>
      </c>
      <c r="BF3191" s="104" t="s">
        <v>9672</v>
      </c>
      <c r="BG3191" s="104" t="s">
        <v>566</v>
      </c>
      <c r="BH3191" s="104" t="s">
        <v>9672</v>
      </c>
      <c r="BI3191" s="104" t="str">
        <f t="shared" si="1347"/>
        <v>RWJ</v>
      </c>
    </row>
    <row r="3192" spans="56:61" hidden="1" x14ac:dyDescent="0.3">
      <c r="BD3192" t="str">
        <f t="shared" si="1346"/>
        <v>RWJSHIRE HILL HOSPITAL</v>
      </c>
      <c r="BE3192" s="104" t="s">
        <v>10069</v>
      </c>
      <c r="BF3192" s="104" t="s">
        <v>10005</v>
      </c>
      <c r="BG3192" s="104" t="s">
        <v>10006</v>
      </c>
      <c r="BH3192" s="104" t="s">
        <v>10005</v>
      </c>
      <c r="BI3192" s="104" t="str">
        <f t="shared" si="1347"/>
        <v>RWJ</v>
      </c>
    </row>
    <row r="3193" spans="56:61" hidden="1" x14ac:dyDescent="0.3">
      <c r="BD3193" t="str">
        <f t="shared" si="1346"/>
        <v>RWJST THOMAS HOSPITAL</v>
      </c>
      <c r="BE3193" s="104" t="s">
        <v>567</v>
      </c>
      <c r="BF3193" s="104" t="s">
        <v>9673</v>
      </c>
      <c r="BG3193" s="104" t="s">
        <v>567</v>
      </c>
      <c r="BH3193" s="104" t="s">
        <v>9673</v>
      </c>
      <c r="BI3193" s="104" t="str">
        <f t="shared" si="1347"/>
        <v>RWJ</v>
      </c>
    </row>
    <row r="3194" spans="56:61" hidden="1" x14ac:dyDescent="0.3">
      <c r="BD3194" t="str">
        <f t="shared" si="1346"/>
        <v>RWJSTEPPING HILL HOSPITAL</v>
      </c>
      <c r="BE3194" s="104" t="s">
        <v>568</v>
      </c>
      <c r="BF3194" s="104" t="s">
        <v>9674</v>
      </c>
      <c r="BG3194" s="104" t="s">
        <v>568</v>
      </c>
      <c r="BH3194" s="104" t="s">
        <v>9674</v>
      </c>
      <c r="BI3194" s="104" t="str">
        <f t="shared" si="1347"/>
        <v>RWJ</v>
      </c>
    </row>
    <row r="3195" spans="56:61" hidden="1" x14ac:dyDescent="0.3">
      <c r="BD3195" t="str">
        <f t="shared" si="1346"/>
        <v>RWJTHE MEADOWS</v>
      </c>
      <c r="BE3195" s="104" t="s">
        <v>569</v>
      </c>
      <c r="BF3195" s="104" t="s">
        <v>5000</v>
      </c>
      <c r="BG3195" s="104" t="s">
        <v>569</v>
      </c>
      <c r="BH3195" s="104" t="s">
        <v>5000</v>
      </c>
      <c r="BI3195" s="104" t="str">
        <f t="shared" si="1347"/>
        <v>RWJ</v>
      </c>
    </row>
    <row r="3196" spans="56:61" hidden="1" x14ac:dyDescent="0.3">
      <c r="BD3196" t="str">
        <f t="shared" si="1346"/>
        <v>RWKACE ENTERPRISES</v>
      </c>
      <c r="BE3196" t="s">
        <v>9988</v>
      </c>
      <c r="BF3196" t="s">
        <v>9989</v>
      </c>
      <c r="BG3196" t="s">
        <v>9988</v>
      </c>
      <c r="BH3196" t="s">
        <v>9989</v>
      </c>
      <c r="BI3196" s="104" t="str">
        <f t="shared" si="1347"/>
        <v>RWK</v>
      </c>
    </row>
    <row r="3197" spans="56:61" hidden="1" x14ac:dyDescent="0.3">
      <c r="BD3197" t="str">
        <f t="shared" si="1346"/>
        <v>RWKASHANTI HOUSE</v>
      </c>
      <c r="BE3197" t="s">
        <v>9997</v>
      </c>
      <c r="BF3197" t="s">
        <v>9998</v>
      </c>
      <c r="BG3197" t="s">
        <v>9997</v>
      </c>
      <c r="BH3197" t="s">
        <v>9998</v>
      </c>
      <c r="BI3197" s="104" t="str">
        <f t="shared" si="1347"/>
        <v>RWK</v>
      </c>
    </row>
    <row r="3198" spans="56:61" hidden="1" x14ac:dyDescent="0.3">
      <c r="BD3198" t="str">
        <f t="shared" si="1346"/>
        <v>RWKBARFORD AVENUE RESOURCE CENTRE</v>
      </c>
      <c r="BE3198" t="s">
        <v>9944</v>
      </c>
      <c r="BF3198" t="s">
        <v>9945</v>
      </c>
      <c r="BG3198" t="s">
        <v>9944</v>
      </c>
      <c r="BH3198" t="s">
        <v>9945</v>
      </c>
      <c r="BI3198" s="104" t="str">
        <f t="shared" si="1347"/>
        <v>RWK</v>
      </c>
    </row>
    <row r="3199" spans="56:61" hidden="1" x14ac:dyDescent="0.3">
      <c r="BD3199" t="str">
        <f t="shared" ref="BD3199:BD3262" si="1348">CONCATENATE(LEFT(BE3199, 3),BF3199)</f>
        <v>RWKBEACON HOUSE</v>
      </c>
      <c r="BE3199" t="s">
        <v>9946</v>
      </c>
      <c r="BF3199" t="s">
        <v>9947</v>
      </c>
      <c r="BG3199" t="s">
        <v>9946</v>
      </c>
      <c r="BH3199" t="s">
        <v>9947</v>
      </c>
      <c r="BI3199" s="104" t="str">
        <f t="shared" ref="BI3199:BI3262" si="1349">LEFT(BG3199,3)</f>
        <v>RWK</v>
      </c>
    </row>
    <row r="3200" spans="56:61" hidden="1" x14ac:dyDescent="0.3">
      <c r="BD3200" t="str">
        <f t="shared" si="1348"/>
        <v>RWKBEDFORD HEALTH VILLAGE</v>
      </c>
      <c r="BE3200" t="s">
        <v>9952</v>
      </c>
      <c r="BF3200" t="s">
        <v>9684</v>
      </c>
      <c r="BG3200" t="s">
        <v>9952</v>
      </c>
      <c r="BH3200" t="s">
        <v>9684</v>
      </c>
      <c r="BI3200" s="104" t="str">
        <f t="shared" si="1349"/>
        <v>RWK</v>
      </c>
    </row>
    <row r="3201" spans="56:61" hidden="1" x14ac:dyDescent="0.3">
      <c r="BD3201" t="str">
        <f t="shared" si="1348"/>
        <v>RWKBEDFORD HOSPITAL</v>
      </c>
      <c r="BE3201" t="s">
        <v>9981</v>
      </c>
      <c r="BF3201" t="s">
        <v>9982</v>
      </c>
      <c r="BG3201" t="s">
        <v>9981</v>
      </c>
      <c r="BH3201" t="s">
        <v>9982</v>
      </c>
      <c r="BI3201" s="104" t="str">
        <f t="shared" si="1349"/>
        <v>RWK</v>
      </c>
    </row>
    <row r="3202" spans="56:61" hidden="1" x14ac:dyDescent="0.3">
      <c r="BD3202" t="str">
        <f t="shared" si="1348"/>
        <v>RWKBEECH CLOSE RESOURCE CENTRE</v>
      </c>
      <c r="BE3202" t="s">
        <v>9948</v>
      </c>
      <c r="BF3202" t="s">
        <v>9949</v>
      </c>
      <c r="BG3202" t="s">
        <v>9948</v>
      </c>
      <c r="BH3202" t="s">
        <v>9949</v>
      </c>
      <c r="BI3202" s="104" t="str">
        <f t="shared" si="1349"/>
        <v>RWK</v>
      </c>
    </row>
    <row r="3203" spans="56:61" hidden="1" x14ac:dyDescent="0.3">
      <c r="BD3203" t="str">
        <f t="shared" si="1348"/>
        <v>RWKBIGGLESWADE HOSPITAL SPRING HOUSE</v>
      </c>
      <c r="BE3203" t="s">
        <v>9950</v>
      </c>
      <c r="BF3203" t="s">
        <v>9951</v>
      </c>
      <c r="BG3203" t="s">
        <v>9950</v>
      </c>
      <c r="BH3203" t="s">
        <v>9951</v>
      </c>
      <c r="BI3203" s="104" t="str">
        <f t="shared" si="1349"/>
        <v>RWK</v>
      </c>
    </row>
    <row r="3204" spans="56:61" hidden="1" x14ac:dyDescent="0.3">
      <c r="BD3204" t="str">
        <f t="shared" si="1348"/>
        <v>RWKCHARTER HOUSE</v>
      </c>
      <c r="BE3204" t="s">
        <v>9990</v>
      </c>
      <c r="BF3204" t="s">
        <v>9991</v>
      </c>
      <c r="BG3204" t="s">
        <v>9990</v>
      </c>
      <c r="BH3204" t="s">
        <v>9991</v>
      </c>
      <c r="BI3204" s="104" t="str">
        <f t="shared" si="1349"/>
        <v>RWK</v>
      </c>
    </row>
    <row r="3205" spans="56:61" hidden="1" x14ac:dyDescent="0.3">
      <c r="BD3205" t="str">
        <f t="shared" si="1348"/>
        <v>RWKCITY AND HACKNEY CENTRE FOR MENTAL HEALTH</v>
      </c>
      <c r="BE3205" s="104" t="s">
        <v>8176</v>
      </c>
      <c r="BF3205" s="104" t="s">
        <v>9675</v>
      </c>
      <c r="BG3205" s="104" t="s">
        <v>8176</v>
      </c>
      <c r="BH3205" s="104" t="s">
        <v>9675</v>
      </c>
      <c r="BI3205" s="104" t="str">
        <f t="shared" si="1349"/>
        <v>RWK</v>
      </c>
    </row>
    <row r="3206" spans="56:61" hidden="1" x14ac:dyDescent="0.3">
      <c r="BD3206" t="str">
        <f t="shared" si="1348"/>
        <v>RWKCROMBIE HOUSE</v>
      </c>
      <c r="BE3206" t="s">
        <v>9953</v>
      </c>
      <c r="BF3206" t="s">
        <v>9954</v>
      </c>
      <c r="BG3206" t="s">
        <v>9953</v>
      </c>
      <c r="BH3206" t="s">
        <v>9954</v>
      </c>
      <c r="BI3206" s="104" t="str">
        <f t="shared" si="1349"/>
        <v>RWK</v>
      </c>
    </row>
    <row r="3207" spans="56:61" hidden="1" x14ac:dyDescent="0.3">
      <c r="BD3207" t="str">
        <f t="shared" si="1348"/>
        <v>RWKDISABILITY RESOURCE CENTRE</v>
      </c>
      <c r="BE3207" t="s">
        <v>9955</v>
      </c>
      <c r="BF3207" t="s">
        <v>9956</v>
      </c>
      <c r="BG3207" t="s">
        <v>9955</v>
      </c>
      <c r="BH3207" t="s">
        <v>9956</v>
      </c>
      <c r="BI3207" s="104" t="str">
        <f t="shared" si="1349"/>
        <v>RWK</v>
      </c>
    </row>
    <row r="3208" spans="56:61" hidden="1" x14ac:dyDescent="0.3">
      <c r="BD3208" t="str">
        <f t="shared" si="1348"/>
        <v>RWKEAST HAM CARE CENTRE</v>
      </c>
      <c r="BE3208" s="104" t="s">
        <v>8181</v>
      </c>
      <c r="BF3208" s="104" t="s">
        <v>9676</v>
      </c>
      <c r="BG3208" s="104" t="s">
        <v>8181</v>
      </c>
      <c r="BH3208" s="104" t="s">
        <v>9676</v>
      </c>
      <c r="BI3208" s="104" t="str">
        <f t="shared" si="1349"/>
        <v>RWK</v>
      </c>
    </row>
    <row r="3209" spans="56:61" hidden="1" x14ac:dyDescent="0.3">
      <c r="BD3209" t="str">
        <f t="shared" si="1348"/>
        <v>RWKEMPOWA</v>
      </c>
      <c r="BE3209" t="s">
        <v>9957</v>
      </c>
      <c r="BF3209" t="s">
        <v>9958</v>
      </c>
      <c r="BG3209" t="s">
        <v>9957</v>
      </c>
      <c r="BH3209" t="s">
        <v>9958</v>
      </c>
      <c r="BI3209" s="104" t="str">
        <f t="shared" si="1349"/>
        <v>RWK</v>
      </c>
    </row>
    <row r="3210" spans="56:61" hidden="1" x14ac:dyDescent="0.3">
      <c r="BD3210" t="str">
        <f t="shared" si="1348"/>
        <v>RWKENHANCED CARE SERVICE</v>
      </c>
      <c r="BE3210" t="s">
        <v>9975</v>
      </c>
      <c r="BF3210" t="s">
        <v>9976</v>
      </c>
      <c r="BG3210" t="s">
        <v>9975</v>
      </c>
      <c r="BH3210" t="s">
        <v>9976</v>
      </c>
      <c r="BI3210" s="104" t="str">
        <f t="shared" si="1349"/>
        <v>RWK</v>
      </c>
    </row>
    <row r="3211" spans="56:61" hidden="1" x14ac:dyDescent="0.3">
      <c r="BD3211" t="str">
        <f t="shared" si="1348"/>
        <v>RWKFORENSIC CENTRE FOR MENTAL HEALTH</v>
      </c>
      <c r="BE3211" s="104" t="s">
        <v>8178</v>
      </c>
      <c r="BF3211" s="104" t="s">
        <v>9677</v>
      </c>
      <c r="BG3211" s="104" t="s">
        <v>8178</v>
      </c>
      <c r="BH3211" s="104" t="s">
        <v>9677</v>
      </c>
      <c r="BI3211" s="104" t="str">
        <f t="shared" si="1349"/>
        <v>RWK</v>
      </c>
    </row>
    <row r="3212" spans="56:61" hidden="1" x14ac:dyDescent="0.3">
      <c r="BD3212" t="str">
        <f t="shared" si="1348"/>
        <v>RWKHEALTH LINK BROMHAM ROAD</v>
      </c>
      <c r="BE3212" t="s">
        <v>9959</v>
      </c>
      <c r="BF3212" t="s">
        <v>9960</v>
      </c>
      <c r="BG3212" t="s">
        <v>9959</v>
      </c>
      <c r="BH3212" t="s">
        <v>9960</v>
      </c>
      <c r="BI3212" s="104" t="str">
        <f t="shared" si="1349"/>
        <v>RWK</v>
      </c>
    </row>
    <row r="3213" spans="56:61" hidden="1" x14ac:dyDescent="0.3">
      <c r="BD3213" t="str">
        <f t="shared" si="1348"/>
        <v>RWKKELVIN GROVE</v>
      </c>
      <c r="BE3213" t="s">
        <v>9961</v>
      </c>
      <c r="BF3213" t="s">
        <v>9962</v>
      </c>
      <c r="BG3213" t="s">
        <v>9961</v>
      </c>
      <c r="BH3213" t="s">
        <v>9962</v>
      </c>
      <c r="BI3213" s="104" t="str">
        <f t="shared" si="1349"/>
        <v>RWK</v>
      </c>
    </row>
    <row r="3214" spans="56:61" hidden="1" x14ac:dyDescent="0.3">
      <c r="BD3214" t="str">
        <f t="shared" si="1348"/>
        <v>RWKLONDON ROAD REHABILITATION</v>
      </c>
      <c r="BE3214" t="s">
        <v>9993</v>
      </c>
      <c r="BF3214" t="s">
        <v>9994</v>
      </c>
      <c r="BG3214" t="s">
        <v>9993</v>
      </c>
      <c r="BH3214" t="s">
        <v>9994</v>
      </c>
      <c r="BI3214" s="104" t="str">
        <f t="shared" si="1349"/>
        <v>RWK</v>
      </c>
    </row>
    <row r="3215" spans="56:61" hidden="1" x14ac:dyDescent="0.3">
      <c r="BD3215" t="str">
        <f t="shared" si="1348"/>
        <v>RWKLUTON &amp; CENTRAL BEDS MHIP</v>
      </c>
      <c r="BE3215" t="s">
        <v>9995</v>
      </c>
      <c r="BF3215" t="s">
        <v>9996</v>
      </c>
      <c r="BG3215" t="s">
        <v>9995</v>
      </c>
      <c r="BH3215" t="s">
        <v>9996</v>
      </c>
      <c r="BI3215" s="104" t="str">
        <f t="shared" si="1349"/>
        <v>RWK</v>
      </c>
    </row>
    <row r="3216" spans="56:61" hidden="1" x14ac:dyDescent="0.3">
      <c r="BD3216" t="str">
        <f t="shared" si="1348"/>
        <v>RWKLUTON &amp; DUNSTABLE HOSPITAL</v>
      </c>
      <c r="BE3216" t="s">
        <v>9992</v>
      </c>
      <c r="BF3216" t="s">
        <v>5508</v>
      </c>
      <c r="BG3216" t="s">
        <v>9992</v>
      </c>
      <c r="BH3216" t="s">
        <v>5508</v>
      </c>
      <c r="BI3216" s="104" t="str">
        <f t="shared" si="1349"/>
        <v>RWK</v>
      </c>
    </row>
    <row r="3217" spans="56:61" hidden="1" x14ac:dyDescent="0.3">
      <c r="BD3217" t="str">
        <f t="shared" si="1348"/>
        <v>RWKMEADOW LODGE</v>
      </c>
      <c r="BE3217" t="s">
        <v>9971</v>
      </c>
      <c r="BF3217" t="s">
        <v>9972</v>
      </c>
      <c r="BG3217" t="s">
        <v>9971</v>
      </c>
      <c r="BH3217" t="s">
        <v>9972</v>
      </c>
      <c r="BI3217" s="104" t="str">
        <f t="shared" si="1349"/>
        <v>RWK</v>
      </c>
    </row>
    <row r="3218" spans="56:61" hidden="1" x14ac:dyDescent="0.3">
      <c r="BD3218" t="str">
        <f t="shared" si="1348"/>
        <v>RWKNEWHAM CENTRE FOR MENTAL HEALTH</v>
      </c>
      <c r="BE3218" s="104" t="s">
        <v>8180</v>
      </c>
      <c r="BF3218" s="104" t="s">
        <v>9678</v>
      </c>
      <c r="BG3218" s="104" t="s">
        <v>8180</v>
      </c>
      <c r="BH3218" s="104" t="s">
        <v>9678</v>
      </c>
      <c r="BI3218" s="104" t="str">
        <f t="shared" si="1349"/>
        <v>RWK</v>
      </c>
    </row>
    <row r="3219" spans="56:61" hidden="1" x14ac:dyDescent="0.3">
      <c r="BD3219" t="str">
        <f t="shared" si="1348"/>
        <v>RWKOAKLEY COURT</v>
      </c>
      <c r="BE3219" t="s">
        <v>9963</v>
      </c>
      <c r="BF3219" t="s">
        <v>9964</v>
      </c>
      <c r="BG3219" t="s">
        <v>9963</v>
      </c>
      <c r="BH3219" t="s">
        <v>9964</v>
      </c>
      <c r="BI3219" s="104" t="str">
        <f t="shared" si="1349"/>
        <v>RWK</v>
      </c>
    </row>
    <row r="3220" spans="56:61" hidden="1" x14ac:dyDescent="0.3">
      <c r="BD3220" t="str">
        <f t="shared" si="1348"/>
        <v>RWKROMAN COURT</v>
      </c>
      <c r="BE3220" t="s">
        <v>9965</v>
      </c>
      <c r="BF3220" t="s">
        <v>9966</v>
      </c>
      <c r="BG3220" t="s">
        <v>9965</v>
      </c>
      <c r="BH3220" t="s">
        <v>9966</v>
      </c>
      <c r="BI3220" s="104" t="str">
        <f t="shared" si="1349"/>
        <v>RWK</v>
      </c>
    </row>
    <row r="3221" spans="56:61" hidden="1" x14ac:dyDescent="0.3">
      <c r="BD3221" t="str">
        <f t="shared" si="1348"/>
        <v>RWKRUSH COURT</v>
      </c>
      <c r="BE3221" t="s">
        <v>9967</v>
      </c>
      <c r="BF3221" t="s">
        <v>9968</v>
      </c>
      <c r="BG3221" t="s">
        <v>9967</v>
      </c>
      <c r="BH3221" t="s">
        <v>9968</v>
      </c>
      <c r="BI3221" s="104" t="str">
        <f t="shared" si="1349"/>
        <v>RWK</v>
      </c>
    </row>
    <row r="3222" spans="56:61" hidden="1" x14ac:dyDescent="0.3">
      <c r="BD3222" t="str">
        <f t="shared" si="1348"/>
        <v>RWKSHORT STAY MEDICAL UNIT</v>
      </c>
      <c r="BE3222" t="s">
        <v>9969</v>
      </c>
      <c r="BF3222" t="s">
        <v>9970</v>
      </c>
      <c r="BG3222" t="s">
        <v>9969</v>
      </c>
      <c r="BH3222" t="s">
        <v>9970</v>
      </c>
      <c r="BI3222" s="104" t="str">
        <f t="shared" si="1349"/>
        <v>RWK</v>
      </c>
    </row>
    <row r="3223" spans="56:61" hidden="1" x14ac:dyDescent="0.3">
      <c r="BD3223" t="str">
        <f t="shared" si="1348"/>
        <v>RWKTHAMES HOUSE</v>
      </c>
      <c r="BE3223" s="104" t="s">
        <v>8183</v>
      </c>
      <c r="BF3223" s="104" t="s">
        <v>9679</v>
      </c>
      <c r="BG3223" s="104" t="s">
        <v>8183</v>
      </c>
      <c r="BH3223" s="104" t="s">
        <v>9679</v>
      </c>
      <c r="BI3223" s="104" t="str">
        <f t="shared" si="1349"/>
        <v>RWK</v>
      </c>
    </row>
    <row r="3224" spans="56:61" hidden="1" x14ac:dyDescent="0.3">
      <c r="BD3224" t="str">
        <f t="shared" si="1348"/>
        <v>RWKTHE COPPICE</v>
      </c>
      <c r="BE3224" t="s">
        <v>9973</v>
      </c>
      <c r="BF3224" t="s">
        <v>9974</v>
      </c>
      <c r="BG3224" t="s">
        <v>9973</v>
      </c>
      <c r="BH3224" t="s">
        <v>9974</v>
      </c>
      <c r="BI3224" s="104" t="str">
        <f t="shared" si="1349"/>
        <v>RWK</v>
      </c>
    </row>
    <row r="3225" spans="56:61" hidden="1" x14ac:dyDescent="0.3">
      <c r="BD3225" t="str">
        <f t="shared" si="1348"/>
        <v>RWKTHE LAWNS</v>
      </c>
      <c r="BE3225" t="s">
        <v>9977</v>
      </c>
      <c r="BF3225" t="s">
        <v>9978</v>
      </c>
      <c r="BG3225" t="s">
        <v>9977</v>
      </c>
      <c r="BH3225" t="s">
        <v>9978</v>
      </c>
      <c r="BI3225" s="104" t="str">
        <f t="shared" si="1349"/>
        <v>RWK</v>
      </c>
    </row>
    <row r="3226" spans="56:61" hidden="1" x14ac:dyDescent="0.3">
      <c r="BD3226" t="str">
        <f t="shared" si="1348"/>
        <v>RWKTHE LODGE</v>
      </c>
      <c r="BE3226" s="104" t="s">
        <v>8177</v>
      </c>
      <c r="BF3226" s="104" t="s">
        <v>9680</v>
      </c>
      <c r="BG3226" s="104" t="s">
        <v>8177</v>
      </c>
      <c r="BH3226" s="104" t="s">
        <v>9680</v>
      </c>
      <c r="BI3226" s="104" t="str">
        <f t="shared" si="1349"/>
        <v>RWK</v>
      </c>
    </row>
    <row r="3227" spans="56:61" hidden="1" x14ac:dyDescent="0.3">
      <c r="BD3227" t="str">
        <f t="shared" si="1348"/>
        <v>RWKTHE WILLOWS</v>
      </c>
      <c r="BE3227" t="s">
        <v>9987</v>
      </c>
      <c r="BF3227" t="s">
        <v>3460</v>
      </c>
      <c r="BG3227" t="s">
        <v>9987</v>
      </c>
      <c r="BH3227" t="s">
        <v>3460</v>
      </c>
      <c r="BI3227" s="104" t="str">
        <f t="shared" si="1349"/>
        <v>RWK</v>
      </c>
    </row>
    <row r="3228" spans="56:61" hidden="1" x14ac:dyDescent="0.3">
      <c r="BD3228" t="str">
        <f t="shared" si="1348"/>
        <v>RWKTOWER HAMLETS CENTRE FOR MENTAL HEALTH</v>
      </c>
      <c r="BE3228" s="104" t="s">
        <v>8182</v>
      </c>
      <c r="BF3228" s="104" t="s">
        <v>9681</v>
      </c>
      <c r="BG3228" s="104" t="s">
        <v>8182</v>
      </c>
      <c r="BH3228" s="104" t="s">
        <v>9681</v>
      </c>
      <c r="BI3228" s="104" t="str">
        <f t="shared" si="1349"/>
        <v>RWK</v>
      </c>
    </row>
    <row r="3229" spans="56:61" hidden="1" x14ac:dyDescent="0.3">
      <c r="BD3229" t="str">
        <f t="shared" si="1348"/>
        <v>RWKTWINWOODS</v>
      </c>
      <c r="BE3229" t="s">
        <v>9979</v>
      </c>
      <c r="BF3229" t="s">
        <v>9980</v>
      </c>
      <c r="BG3229" t="s">
        <v>9979</v>
      </c>
      <c r="BH3229" t="s">
        <v>9980</v>
      </c>
      <c r="BI3229" s="104" t="str">
        <f t="shared" si="1349"/>
        <v>RWK</v>
      </c>
    </row>
    <row r="3230" spans="56:61" hidden="1" x14ac:dyDescent="0.3">
      <c r="BD3230" t="str">
        <f t="shared" si="1348"/>
        <v>RWKWHICHELLOS WHARF</v>
      </c>
      <c r="BE3230" t="s">
        <v>9983</v>
      </c>
      <c r="BF3230" t="s">
        <v>9984</v>
      </c>
      <c r="BG3230" t="s">
        <v>9983</v>
      </c>
      <c r="BH3230" t="s">
        <v>9984</v>
      </c>
      <c r="BI3230" s="104" t="str">
        <f t="shared" si="1349"/>
        <v>RWK</v>
      </c>
    </row>
    <row r="3231" spans="56:61" hidden="1" x14ac:dyDescent="0.3">
      <c r="BD3231" t="str">
        <f t="shared" si="1348"/>
        <v>RWKWOLFSON HOUSE</v>
      </c>
      <c r="BE3231" s="104" t="s">
        <v>8179</v>
      </c>
      <c r="BF3231" s="104" t="s">
        <v>9682</v>
      </c>
      <c r="BG3231" s="104" t="s">
        <v>8179</v>
      </c>
      <c r="BH3231" s="104" t="s">
        <v>9682</v>
      </c>
      <c r="BI3231" s="104" t="str">
        <f t="shared" si="1349"/>
        <v>RWK</v>
      </c>
    </row>
    <row r="3232" spans="56:61" hidden="1" x14ac:dyDescent="0.3">
      <c r="BD3232" t="str">
        <f t="shared" si="1348"/>
        <v>RWKWOODLEA CLINIC</v>
      </c>
      <c r="BE3232" t="s">
        <v>9985</v>
      </c>
      <c r="BF3232" t="s">
        <v>9986</v>
      </c>
      <c r="BG3232" t="s">
        <v>9985</v>
      </c>
      <c r="BH3232" t="s">
        <v>9986</v>
      </c>
      <c r="BI3232" s="104" t="str">
        <f t="shared" si="1349"/>
        <v>RWK</v>
      </c>
    </row>
    <row r="3233" spans="56:61" hidden="1" x14ac:dyDescent="0.3">
      <c r="BD3233" t="str">
        <f t="shared" si="1348"/>
        <v>RWN105 LONDON ROAD</v>
      </c>
      <c r="BE3233" s="104" t="s">
        <v>8206</v>
      </c>
      <c r="BF3233" s="104" t="s">
        <v>9683</v>
      </c>
      <c r="BG3233" s="104" t="s">
        <v>8206</v>
      </c>
      <c r="BH3233" s="104" t="s">
        <v>9683</v>
      </c>
      <c r="BI3233" s="104" t="str">
        <f t="shared" si="1349"/>
        <v>RWN</v>
      </c>
    </row>
    <row r="3234" spans="56:61" hidden="1" x14ac:dyDescent="0.3">
      <c r="BD3234" t="str">
        <f t="shared" si="1348"/>
        <v>RWNARCHER UNIT</v>
      </c>
      <c r="BE3234" s="104" t="s">
        <v>5456</v>
      </c>
      <c r="BF3234" s="104" t="s">
        <v>5457</v>
      </c>
      <c r="BG3234" s="104" t="s">
        <v>5456</v>
      </c>
      <c r="BH3234" s="104" t="s">
        <v>5457</v>
      </c>
      <c r="BI3234" s="104" t="str">
        <f t="shared" si="1349"/>
        <v>RWN</v>
      </c>
    </row>
    <row r="3235" spans="56:61" hidden="1" x14ac:dyDescent="0.3">
      <c r="BD3235" t="str">
        <f t="shared" si="1348"/>
        <v>RWNASHANTI</v>
      </c>
      <c r="BE3235" s="104" t="s">
        <v>5491</v>
      </c>
      <c r="BF3235" s="104" t="s">
        <v>5492</v>
      </c>
      <c r="BG3235" s="104" t="s">
        <v>5491</v>
      </c>
      <c r="BH3235" s="104" t="s">
        <v>5492</v>
      </c>
      <c r="BI3235" s="104" t="str">
        <f t="shared" si="1349"/>
        <v>RWN</v>
      </c>
    </row>
    <row r="3236" spans="56:61" hidden="1" x14ac:dyDescent="0.3">
      <c r="BD3236" t="str">
        <f t="shared" si="1348"/>
        <v>RWNBEDFORD HEALTH VILLAGE</v>
      </c>
      <c r="BE3236" s="104" t="s">
        <v>8209</v>
      </c>
      <c r="BF3236" s="104" t="s">
        <v>9684</v>
      </c>
      <c r="BG3236" s="104" t="s">
        <v>8209</v>
      </c>
      <c r="BH3236" s="104" t="s">
        <v>9684</v>
      </c>
      <c r="BI3236" s="104" t="str">
        <f t="shared" si="1349"/>
        <v>RWN</v>
      </c>
    </row>
    <row r="3237" spans="56:61" hidden="1" x14ac:dyDescent="0.3">
      <c r="BD3237" t="str">
        <f t="shared" si="1348"/>
        <v>RWNBEDFORD HEALTH VILLAGE</v>
      </c>
      <c r="BE3237" s="104" t="s">
        <v>8210</v>
      </c>
      <c r="BF3237" s="104" t="s">
        <v>9684</v>
      </c>
      <c r="BG3237" s="104" t="s">
        <v>8210</v>
      </c>
      <c r="BH3237" s="104" t="s">
        <v>9684</v>
      </c>
      <c r="BI3237" s="104" t="str">
        <f t="shared" si="1349"/>
        <v>RWN</v>
      </c>
    </row>
    <row r="3238" spans="56:61" hidden="1" x14ac:dyDescent="0.3">
      <c r="BD3238" t="str">
        <f t="shared" si="1348"/>
        <v>RWNBEDFORD HEIGHTS</v>
      </c>
      <c r="BE3238" s="104" t="s">
        <v>5484</v>
      </c>
      <c r="BF3238" s="104" t="s">
        <v>5485</v>
      </c>
      <c r="BG3238" s="104" t="s">
        <v>5484</v>
      </c>
      <c r="BH3238" s="104" t="s">
        <v>5485</v>
      </c>
      <c r="BI3238" s="104" t="str">
        <f t="shared" si="1349"/>
        <v>RWN</v>
      </c>
    </row>
    <row r="3239" spans="56:61" hidden="1" x14ac:dyDescent="0.3">
      <c r="BD3239" t="str">
        <f t="shared" si="1348"/>
        <v>RWNBEDFORD HOSPITAL SOUTH</v>
      </c>
      <c r="BE3239" s="104" t="s">
        <v>5486</v>
      </c>
      <c r="BF3239" s="104" t="s">
        <v>5487</v>
      </c>
      <c r="BG3239" s="104" t="s">
        <v>5486</v>
      </c>
      <c r="BH3239" s="104" t="s">
        <v>5487</v>
      </c>
      <c r="BI3239" s="104" t="str">
        <f t="shared" si="1349"/>
        <v>RWN</v>
      </c>
    </row>
    <row r="3240" spans="56:61" hidden="1" x14ac:dyDescent="0.3">
      <c r="BD3240" t="str">
        <f t="shared" si="1348"/>
        <v>RWNBEDFORD SSMS [HEALTHLINK]</v>
      </c>
      <c r="BE3240" s="104" t="s">
        <v>5414</v>
      </c>
      <c r="BF3240" s="104" t="s">
        <v>5415</v>
      </c>
      <c r="BG3240" s="104" t="s">
        <v>5414</v>
      </c>
      <c r="BH3240" s="104" t="s">
        <v>5415</v>
      </c>
      <c r="BI3240" s="104" t="str">
        <f t="shared" si="1349"/>
        <v>RWN</v>
      </c>
    </row>
    <row r="3241" spans="56:61" hidden="1" x14ac:dyDescent="0.3">
      <c r="BD3241" t="str">
        <f t="shared" si="1348"/>
        <v>RWNBIGGLESWADE HOSPITAL</v>
      </c>
      <c r="BE3241" s="104" t="s">
        <v>5454</v>
      </c>
      <c r="BF3241" s="104" t="s">
        <v>5455</v>
      </c>
      <c r="BG3241" s="104" t="s">
        <v>5454</v>
      </c>
      <c r="BH3241" s="104" t="s">
        <v>5455</v>
      </c>
      <c r="BI3241" s="104" t="str">
        <f t="shared" si="1349"/>
        <v>RWN</v>
      </c>
    </row>
    <row r="3242" spans="56:61" hidden="1" x14ac:dyDescent="0.3">
      <c r="BD3242" t="str">
        <f t="shared" si="1348"/>
        <v>RWNBULLWOOD HALL</v>
      </c>
      <c r="BE3242" s="104" t="s">
        <v>5462</v>
      </c>
      <c r="BF3242" s="104" t="s">
        <v>5463</v>
      </c>
      <c r="BG3242" s="104" t="s">
        <v>5462</v>
      </c>
      <c r="BH3242" s="104" t="s">
        <v>5463</v>
      </c>
      <c r="BI3242" s="104" t="str">
        <f t="shared" si="1349"/>
        <v>RWN</v>
      </c>
    </row>
    <row r="3243" spans="56:61" hidden="1" x14ac:dyDescent="0.3">
      <c r="BD3243" t="str">
        <f t="shared" si="1348"/>
        <v>RWNCDC KEMPSTON</v>
      </c>
      <c r="BE3243" s="104" t="s">
        <v>5497</v>
      </c>
      <c r="BF3243" s="104" t="s">
        <v>5498</v>
      </c>
      <c r="BG3243" s="104" t="s">
        <v>5497</v>
      </c>
      <c r="BH3243" s="104" t="s">
        <v>5498</v>
      </c>
      <c r="BI3243" s="104" t="str">
        <f t="shared" si="1349"/>
        <v>RWN</v>
      </c>
    </row>
    <row r="3244" spans="56:61" hidden="1" x14ac:dyDescent="0.3">
      <c r="BD3244" t="str">
        <f t="shared" si="1348"/>
        <v>RWNCHURCHVIEW HOUSE</v>
      </c>
      <c r="BE3244" s="104" t="s">
        <v>8202</v>
      </c>
      <c r="BF3244" s="104" t="s">
        <v>9685</v>
      </c>
      <c r="BG3244" s="104" t="s">
        <v>8202</v>
      </c>
      <c r="BH3244" s="104" t="s">
        <v>9685</v>
      </c>
      <c r="BI3244" s="104" t="str">
        <f t="shared" si="1349"/>
        <v>RWN</v>
      </c>
    </row>
    <row r="3245" spans="56:61" hidden="1" x14ac:dyDescent="0.3">
      <c r="BD3245" t="str">
        <f t="shared" si="1348"/>
        <v>RWNDOOLITTLE MILL</v>
      </c>
      <c r="BE3245" s="104" t="s">
        <v>5499</v>
      </c>
      <c r="BF3245" s="104" t="s">
        <v>5500</v>
      </c>
      <c r="BG3245" s="104" t="s">
        <v>5499</v>
      </c>
      <c r="BH3245" s="104" t="s">
        <v>5500</v>
      </c>
      <c r="BI3245" s="104" t="str">
        <f t="shared" si="1349"/>
        <v>RWN</v>
      </c>
    </row>
    <row r="3246" spans="56:61" hidden="1" x14ac:dyDescent="0.3">
      <c r="BD3246" t="str">
        <f t="shared" si="1348"/>
        <v>RWNDRR BEDFORD</v>
      </c>
      <c r="BE3246" s="104" t="s">
        <v>5416</v>
      </c>
      <c r="BF3246" s="104" t="s">
        <v>5417</v>
      </c>
      <c r="BG3246" s="104" t="s">
        <v>5416</v>
      </c>
      <c r="BH3246" s="104" t="s">
        <v>5417</v>
      </c>
      <c r="BI3246" s="104" t="str">
        <f t="shared" si="1349"/>
        <v>RWN</v>
      </c>
    </row>
    <row r="3247" spans="56:61" hidden="1" x14ac:dyDescent="0.3">
      <c r="BD3247" t="str">
        <f t="shared" si="1348"/>
        <v>RWNDRR LUTON</v>
      </c>
      <c r="BE3247" s="104" t="s">
        <v>5422</v>
      </c>
      <c r="BF3247" s="104" t="s">
        <v>5423</v>
      </c>
      <c r="BG3247" s="104" t="s">
        <v>5422</v>
      </c>
      <c r="BH3247" s="104" t="s">
        <v>5423</v>
      </c>
      <c r="BI3247" s="104" t="str">
        <f t="shared" si="1349"/>
        <v>RWN</v>
      </c>
    </row>
    <row r="3248" spans="56:61" hidden="1" x14ac:dyDescent="0.3">
      <c r="BD3248" t="str">
        <f t="shared" si="1348"/>
        <v>RWNFELIXSTOWE COMMUNITY HOSPITAL</v>
      </c>
      <c r="BE3248" s="104" t="s">
        <v>5446</v>
      </c>
      <c r="BF3248" s="104" t="s">
        <v>5447</v>
      </c>
      <c r="BG3248" s="104" t="s">
        <v>5446</v>
      </c>
      <c r="BH3248" s="104" t="s">
        <v>5447</v>
      </c>
      <c r="BI3248" s="104" t="str">
        <f t="shared" si="1349"/>
        <v>RWN</v>
      </c>
    </row>
    <row r="3249" spans="56:61" hidden="1" x14ac:dyDescent="0.3">
      <c r="BD3249" t="str">
        <f t="shared" si="1348"/>
        <v>RWNGAMLINGAY</v>
      </c>
      <c r="BE3249" s="104" t="s">
        <v>5501</v>
      </c>
      <c r="BF3249" s="104" t="s">
        <v>5502</v>
      </c>
      <c r="BG3249" s="104" t="s">
        <v>5501</v>
      </c>
      <c r="BH3249" s="104" t="s">
        <v>5502</v>
      </c>
      <c r="BI3249" s="104" t="str">
        <f t="shared" si="1349"/>
        <v>RWN</v>
      </c>
    </row>
    <row r="3250" spans="56:61" hidden="1" x14ac:dyDescent="0.3">
      <c r="BD3250" t="str">
        <f t="shared" si="1348"/>
        <v>RWNGRAYS HALL</v>
      </c>
      <c r="BE3250" s="104" t="s">
        <v>5464</v>
      </c>
      <c r="BF3250" s="104" t="s">
        <v>5465</v>
      </c>
      <c r="BG3250" s="104" t="s">
        <v>5464</v>
      </c>
      <c r="BH3250" s="104" t="s">
        <v>5465</v>
      </c>
      <c r="BI3250" s="104" t="str">
        <f t="shared" si="1349"/>
        <v>RWN</v>
      </c>
    </row>
    <row r="3251" spans="56:61" hidden="1" x14ac:dyDescent="0.3">
      <c r="BD3251" t="str">
        <f t="shared" si="1348"/>
        <v>RWNHEALTH LINK (DRUG &amp; ALCOHOL ADVISORY)</v>
      </c>
      <c r="BE3251" s="104" t="s">
        <v>5495</v>
      </c>
      <c r="BF3251" s="104" t="s">
        <v>5496</v>
      </c>
      <c r="BG3251" s="104" t="s">
        <v>5495</v>
      </c>
      <c r="BH3251" s="104" t="s">
        <v>5496</v>
      </c>
      <c r="BI3251" s="104" t="str">
        <f t="shared" si="1349"/>
        <v>RWN</v>
      </c>
    </row>
    <row r="3252" spans="56:61" hidden="1" x14ac:dyDescent="0.3">
      <c r="BD3252" t="str">
        <f t="shared" si="1348"/>
        <v>RWNHEATH CLOSE</v>
      </c>
      <c r="BE3252" s="104" t="s">
        <v>8203</v>
      </c>
      <c r="BF3252" s="104" t="s">
        <v>9686</v>
      </c>
      <c r="BG3252" s="104" t="s">
        <v>8203</v>
      </c>
      <c r="BH3252" s="104" t="s">
        <v>9686</v>
      </c>
      <c r="BI3252" s="104" t="str">
        <f t="shared" si="1349"/>
        <v>RWN</v>
      </c>
    </row>
    <row r="3253" spans="56:61" hidden="1" x14ac:dyDescent="0.3">
      <c r="BD3253" t="str">
        <f t="shared" si="1348"/>
        <v>RWNHERTS AND ESSEX HOSPITAL</v>
      </c>
      <c r="BE3253" s="104" t="s">
        <v>5504</v>
      </c>
      <c r="BF3253" s="104" t="s">
        <v>1761</v>
      </c>
      <c r="BG3253" s="104" t="s">
        <v>5504</v>
      </c>
      <c r="BH3253" s="104" t="s">
        <v>1761</v>
      </c>
      <c r="BI3253" s="104" t="str">
        <f t="shared" si="1349"/>
        <v>RWN</v>
      </c>
    </row>
    <row r="3254" spans="56:61" hidden="1" x14ac:dyDescent="0.3">
      <c r="BD3254" t="str">
        <f t="shared" si="1348"/>
        <v>RWNHOURSWORTH</v>
      </c>
      <c r="BE3254" s="104" t="s">
        <v>5476</v>
      </c>
      <c r="BF3254" s="104" t="s">
        <v>5477</v>
      </c>
      <c r="BG3254" s="104" t="s">
        <v>5476</v>
      </c>
      <c r="BH3254" s="104" t="s">
        <v>5477</v>
      </c>
      <c r="BI3254" s="104" t="str">
        <f t="shared" si="1349"/>
        <v>RWN</v>
      </c>
    </row>
    <row r="3255" spans="56:61" hidden="1" x14ac:dyDescent="0.3">
      <c r="BD3255" t="str">
        <f t="shared" si="1348"/>
        <v>RWNINREACH &amp; SHARED CARE</v>
      </c>
      <c r="BE3255" s="104" t="s">
        <v>5509</v>
      </c>
      <c r="BF3255" s="104" t="s">
        <v>5510</v>
      </c>
      <c r="BG3255" s="104" t="s">
        <v>5509</v>
      </c>
      <c r="BH3255" s="104" t="s">
        <v>5510</v>
      </c>
      <c r="BI3255" s="104" t="str">
        <f t="shared" si="1349"/>
        <v>RWN</v>
      </c>
    </row>
    <row r="3256" spans="56:61" hidden="1" x14ac:dyDescent="0.3">
      <c r="BD3256" t="str">
        <f t="shared" si="1348"/>
        <v>RWNIPSWICH HOSPITAL</v>
      </c>
      <c r="BE3256" s="104" t="s">
        <v>5444</v>
      </c>
      <c r="BF3256" s="104" t="s">
        <v>5445</v>
      </c>
      <c r="BG3256" s="104" t="s">
        <v>5444</v>
      </c>
      <c r="BH3256" s="104" t="s">
        <v>5445</v>
      </c>
      <c r="BI3256" s="104" t="str">
        <f t="shared" si="1349"/>
        <v>RWN</v>
      </c>
    </row>
    <row r="3257" spans="56:61" hidden="1" x14ac:dyDescent="0.3">
      <c r="BD3257" t="str">
        <f t="shared" si="1348"/>
        <v>RWNLEVERTON HALL</v>
      </c>
      <c r="BE3257" s="104" t="s">
        <v>5474</v>
      </c>
      <c r="BF3257" s="104" t="s">
        <v>5475</v>
      </c>
      <c r="BG3257" s="104" t="s">
        <v>5474</v>
      </c>
      <c r="BH3257" s="104" t="s">
        <v>5475</v>
      </c>
      <c r="BI3257" s="104" t="str">
        <f t="shared" si="1349"/>
        <v>RWN</v>
      </c>
    </row>
    <row r="3258" spans="56:61" hidden="1" x14ac:dyDescent="0.3">
      <c r="BD3258" t="str">
        <f t="shared" si="1348"/>
        <v>RWNLITTLE ACORNS</v>
      </c>
      <c r="BE3258" s="104" t="s">
        <v>5466</v>
      </c>
      <c r="BF3258" s="104" t="s">
        <v>5467</v>
      </c>
      <c r="BG3258" s="104" t="s">
        <v>5466</v>
      </c>
      <c r="BH3258" s="104" t="s">
        <v>5467</v>
      </c>
      <c r="BI3258" s="104" t="str">
        <f t="shared" si="1349"/>
        <v>RWN</v>
      </c>
    </row>
    <row r="3259" spans="56:61" hidden="1" x14ac:dyDescent="0.3">
      <c r="BD3259" t="str">
        <f t="shared" si="1348"/>
        <v>RWNLUTON &amp; CENTRAL BEDFORDSHIRE MENTAL HEALTH UNIT</v>
      </c>
      <c r="BE3259" s="104" t="s">
        <v>8208</v>
      </c>
      <c r="BF3259" s="104" t="s">
        <v>9687</v>
      </c>
      <c r="BG3259" s="104" t="s">
        <v>8208</v>
      </c>
      <c r="BH3259" s="104" t="s">
        <v>9687</v>
      </c>
      <c r="BI3259" s="104" t="str">
        <f t="shared" si="1349"/>
        <v>RWN</v>
      </c>
    </row>
    <row r="3260" spans="56:61" hidden="1" x14ac:dyDescent="0.3">
      <c r="BD3260" t="str">
        <f t="shared" si="1348"/>
        <v>RWNLUTON &amp; DUNSTABLE HOSPITAL</v>
      </c>
      <c r="BE3260" s="104" t="s">
        <v>5507</v>
      </c>
      <c r="BF3260" s="104" t="s">
        <v>5508</v>
      </c>
      <c r="BG3260" s="104" t="s">
        <v>5507</v>
      </c>
      <c r="BH3260" s="104" t="s">
        <v>5508</v>
      </c>
      <c r="BI3260" s="104" t="str">
        <f t="shared" si="1349"/>
        <v>RWN</v>
      </c>
    </row>
    <row r="3261" spans="56:61" hidden="1" x14ac:dyDescent="0.3">
      <c r="BD3261" t="str">
        <f t="shared" si="1348"/>
        <v>RWNLUTON INTERMEDIATE ASSESSMENT UNIT</v>
      </c>
      <c r="BE3261" s="104" t="s">
        <v>5480</v>
      </c>
      <c r="BF3261" s="104" t="s">
        <v>5481</v>
      </c>
      <c r="BG3261" s="104" t="s">
        <v>5480</v>
      </c>
      <c r="BH3261" s="104" t="s">
        <v>5481</v>
      </c>
      <c r="BI3261" s="104" t="str">
        <f t="shared" si="1349"/>
        <v>RWN</v>
      </c>
    </row>
    <row r="3262" spans="56:61" hidden="1" x14ac:dyDescent="0.3">
      <c r="BD3262" t="str">
        <f t="shared" si="1348"/>
        <v>RWNLUTON SSMS [LDASS]</v>
      </c>
      <c r="BE3262" s="104" t="s">
        <v>5420</v>
      </c>
      <c r="BF3262" s="104" t="s">
        <v>5421</v>
      </c>
      <c r="BG3262" s="104" t="s">
        <v>5420</v>
      </c>
      <c r="BH3262" s="104" t="s">
        <v>5421</v>
      </c>
      <c r="BI3262" s="104" t="str">
        <f t="shared" si="1349"/>
        <v>RWN</v>
      </c>
    </row>
    <row r="3263" spans="56:61" hidden="1" x14ac:dyDescent="0.3">
      <c r="BD3263" t="str">
        <f t="shared" ref="BD3263:BD3326" si="1350">CONCATENATE(LEFT(BE3263, 3),BF3263)</f>
        <v>RWNMAYER WAY</v>
      </c>
      <c r="BE3263" s="104" t="s">
        <v>8207</v>
      </c>
      <c r="BF3263" s="104" t="s">
        <v>9688</v>
      </c>
      <c r="BG3263" s="104" t="s">
        <v>8207</v>
      </c>
      <c r="BH3263" s="104" t="s">
        <v>9688</v>
      </c>
      <c r="BI3263" s="104" t="str">
        <f t="shared" ref="BI3263:BI3326" si="1351">LEFT(BG3263,3)</f>
        <v>RWN</v>
      </c>
    </row>
    <row r="3264" spans="56:61" hidden="1" x14ac:dyDescent="0.3">
      <c r="BD3264" t="str">
        <f t="shared" si="1350"/>
        <v>RWNMEADOWSIDE</v>
      </c>
      <c r="BE3264" s="104" t="s">
        <v>5468</v>
      </c>
      <c r="BF3264" s="104" t="s">
        <v>5469</v>
      </c>
      <c r="BG3264" s="104" t="s">
        <v>5468</v>
      </c>
      <c r="BH3264" s="104" t="s">
        <v>5469</v>
      </c>
      <c r="BI3264" s="104" t="str">
        <f t="shared" si="1351"/>
        <v>RWN</v>
      </c>
    </row>
    <row r="3265" spans="56:61" hidden="1" x14ac:dyDescent="0.3">
      <c r="BD3265" t="str">
        <f t="shared" si="1350"/>
        <v>RWNMENTAL HEALTH AND SOCIAL CARE</v>
      </c>
      <c r="BE3265" s="104" t="s">
        <v>5478</v>
      </c>
      <c r="BF3265" s="104" t="s">
        <v>5479</v>
      </c>
      <c r="BG3265" s="104" t="s">
        <v>5478</v>
      </c>
      <c r="BH3265" s="104" t="s">
        <v>5479</v>
      </c>
      <c r="BI3265" s="104" t="str">
        <f t="shared" si="1351"/>
        <v>RWN</v>
      </c>
    </row>
    <row r="3266" spans="56:61" hidden="1" x14ac:dyDescent="0.3">
      <c r="BD3266" t="str">
        <f t="shared" si="1350"/>
        <v>RWNMENTAL HEALTH UNIT (BASILDON)</v>
      </c>
      <c r="BE3266" s="104" t="s">
        <v>5438</v>
      </c>
      <c r="BF3266" s="104" t="s">
        <v>5439</v>
      </c>
      <c r="BG3266" s="104" t="s">
        <v>5438</v>
      </c>
      <c r="BH3266" s="104" t="s">
        <v>5439</v>
      </c>
      <c r="BI3266" s="104" t="str">
        <f t="shared" si="1351"/>
        <v>RWN</v>
      </c>
    </row>
    <row r="3267" spans="56:61" hidden="1" x14ac:dyDescent="0.3">
      <c r="BD3267" t="str">
        <f t="shared" si="1350"/>
        <v>RWNMOUNTNESSING COURT</v>
      </c>
      <c r="BE3267" s="104" t="s">
        <v>8201</v>
      </c>
      <c r="BF3267" s="104" t="s">
        <v>9689</v>
      </c>
      <c r="BG3267" s="104" t="s">
        <v>8201</v>
      </c>
      <c r="BH3267" s="104" t="s">
        <v>9689</v>
      </c>
      <c r="BI3267" s="104" t="str">
        <f t="shared" si="1351"/>
        <v>RWN</v>
      </c>
    </row>
    <row r="3268" spans="56:61" hidden="1" x14ac:dyDescent="0.3">
      <c r="BD3268" t="str">
        <f t="shared" si="1350"/>
        <v>RWNOPMH BEDFORD/E &amp; MID BEDS</v>
      </c>
      <c r="BE3268" s="104" t="s">
        <v>5434</v>
      </c>
      <c r="BF3268" s="104" t="s">
        <v>5435</v>
      </c>
      <c r="BG3268" s="104" t="s">
        <v>5434</v>
      </c>
      <c r="BH3268" s="104" t="s">
        <v>5435</v>
      </c>
      <c r="BI3268" s="104" t="str">
        <f t="shared" si="1351"/>
        <v>RWN</v>
      </c>
    </row>
    <row r="3269" spans="56:61" hidden="1" x14ac:dyDescent="0.3">
      <c r="BD3269" t="str">
        <f t="shared" si="1350"/>
        <v>RWNOPMH BEDFORD/W &amp; MID BEDS</v>
      </c>
      <c r="BE3269" s="104" t="s">
        <v>5432</v>
      </c>
      <c r="BF3269" s="104" t="s">
        <v>5433</v>
      </c>
      <c r="BG3269" s="104" t="s">
        <v>5432</v>
      </c>
      <c r="BH3269" s="104" t="s">
        <v>5433</v>
      </c>
      <c r="BI3269" s="104" t="str">
        <f t="shared" si="1351"/>
        <v>RWN</v>
      </c>
    </row>
    <row r="3270" spans="56:61" hidden="1" x14ac:dyDescent="0.3">
      <c r="BD3270" t="str">
        <f t="shared" si="1350"/>
        <v>RWNOPMH IVEL VALLEY</v>
      </c>
      <c r="BE3270" s="104" t="s">
        <v>5426</v>
      </c>
      <c r="BF3270" s="104" t="s">
        <v>5427</v>
      </c>
      <c r="BG3270" s="104" t="s">
        <v>5426</v>
      </c>
      <c r="BH3270" s="104" t="s">
        <v>5427</v>
      </c>
      <c r="BI3270" s="104" t="str">
        <f t="shared" si="1351"/>
        <v>RWN</v>
      </c>
    </row>
    <row r="3271" spans="56:61" hidden="1" x14ac:dyDescent="0.3">
      <c r="BD3271" t="str">
        <f t="shared" si="1350"/>
        <v>RWNOPMH LUTON</v>
      </c>
      <c r="BE3271" s="104" t="s">
        <v>5436</v>
      </c>
      <c r="BF3271" s="104" t="s">
        <v>5437</v>
      </c>
      <c r="BG3271" s="104" t="s">
        <v>5436</v>
      </c>
      <c r="BH3271" s="104" t="s">
        <v>5437</v>
      </c>
      <c r="BI3271" s="104" t="str">
        <f t="shared" si="1351"/>
        <v>RWN</v>
      </c>
    </row>
    <row r="3272" spans="56:61" hidden="1" x14ac:dyDescent="0.3">
      <c r="BD3272" t="str">
        <f t="shared" si="1350"/>
        <v>RWNOPMH SOUTH BEDS</v>
      </c>
      <c r="BE3272" s="104" t="s">
        <v>5428</v>
      </c>
      <c r="BF3272" s="104" t="s">
        <v>5429</v>
      </c>
      <c r="BG3272" s="104" t="s">
        <v>5428</v>
      </c>
      <c r="BH3272" s="104" t="s">
        <v>5429</v>
      </c>
      <c r="BI3272" s="104" t="str">
        <f t="shared" si="1351"/>
        <v>RWN</v>
      </c>
    </row>
    <row r="3273" spans="56:61" hidden="1" x14ac:dyDescent="0.3">
      <c r="BD3273" t="str">
        <f t="shared" si="1350"/>
        <v>RWNOTHER COMMUNITY PREMISES</v>
      </c>
      <c r="BE3273" s="104" t="s">
        <v>5482</v>
      </c>
      <c r="BF3273" s="104" t="s">
        <v>5483</v>
      </c>
      <c r="BG3273" s="104" t="s">
        <v>5482</v>
      </c>
      <c r="BH3273" s="104" t="s">
        <v>5483</v>
      </c>
      <c r="BI3273" s="104" t="str">
        <f t="shared" si="1351"/>
        <v>RWN</v>
      </c>
    </row>
    <row r="3274" spans="56:61" hidden="1" x14ac:dyDescent="0.3">
      <c r="BD3274" t="str">
        <f t="shared" si="1350"/>
        <v>RWNPOPLARS</v>
      </c>
      <c r="BE3274" s="104" t="s">
        <v>5489</v>
      </c>
      <c r="BF3274" s="104" t="s">
        <v>5490</v>
      </c>
      <c r="BG3274" s="104" t="s">
        <v>5489</v>
      </c>
      <c r="BH3274" s="104" t="s">
        <v>5490</v>
      </c>
      <c r="BI3274" s="104" t="str">
        <f t="shared" si="1351"/>
        <v>RWN</v>
      </c>
    </row>
    <row r="3275" spans="56:61" hidden="1" x14ac:dyDescent="0.3">
      <c r="BD3275" t="str">
        <f t="shared" si="1350"/>
        <v>RWNPRINCESS ALEXANDRA HOSPITAL</v>
      </c>
      <c r="BE3275" s="104" t="s">
        <v>5450</v>
      </c>
      <c r="BF3275" s="104" t="s">
        <v>5451</v>
      </c>
      <c r="BG3275" s="104" t="s">
        <v>5450</v>
      </c>
      <c r="BH3275" s="104" t="s">
        <v>5451</v>
      </c>
      <c r="BI3275" s="104" t="str">
        <f t="shared" si="1351"/>
        <v>RWN</v>
      </c>
    </row>
    <row r="3276" spans="56:61" hidden="1" x14ac:dyDescent="0.3">
      <c r="BD3276" t="str">
        <f t="shared" si="1350"/>
        <v>RWNRAYLEIGH CRIMINAL JUSTICE</v>
      </c>
      <c r="BE3276" s="104" t="s">
        <v>5470</v>
      </c>
      <c r="BF3276" s="104" t="s">
        <v>5471</v>
      </c>
      <c r="BG3276" s="104" t="s">
        <v>5470</v>
      </c>
      <c r="BH3276" s="104" t="s">
        <v>5471</v>
      </c>
      <c r="BI3276" s="104" t="str">
        <f t="shared" si="1351"/>
        <v>RWN</v>
      </c>
    </row>
    <row r="3277" spans="56:61" hidden="1" x14ac:dyDescent="0.3">
      <c r="BD3277" t="str">
        <f t="shared" si="1350"/>
        <v>RWNROBIN PINTO UNIT</v>
      </c>
      <c r="BE3277" s="104" t="s">
        <v>5430</v>
      </c>
      <c r="BF3277" s="104" t="s">
        <v>5431</v>
      </c>
      <c r="BG3277" s="104" t="s">
        <v>5430</v>
      </c>
      <c r="BH3277" s="104" t="s">
        <v>5431</v>
      </c>
      <c r="BI3277" s="104" t="str">
        <f t="shared" si="1351"/>
        <v>RWN</v>
      </c>
    </row>
    <row r="3278" spans="56:61" hidden="1" x14ac:dyDescent="0.3">
      <c r="BD3278" t="str">
        <f t="shared" si="1350"/>
        <v>RWNROBIN PINTO UNIT</v>
      </c>
      <c r="BE3278" s="104" t="s">
        <v>5488</v>
      </c>
      <c r="BF3278" s="104" t="s">
        <v>5431</v>
      </c>
      <c r="BG3278" s="104" t="s">
        <v>5488</v>
      </c>
      <c r="BH3278" s="104" t="s">
        <v>5431</v>
      </c>
      <c r="BI3278" s="104" t="str">
        <f t="shared" si="1351"/>
        <v>RWN</v>
      </c>
    </row>
    <row r="3279" spans="56:61" hidden="1" x14ac:dyDescent="0.3">
      <c r="BD3279" t="str">
        <f t="shared" si="1350"/>
        <v>RWNROCHFORD COMMUNITY HOSPITAL</v>
      </c>
      <c r="BE3279" s="104" t="s">
        <v>5418</v>
      </c>
      <c r="BF3279" s="104" t="s">
        <v>5419</v>
      </c>
      <c r="BG3279" s="104" t="s">
        <v>5418</v>
      </c>
      <c r="BH3279" s="104" t="s">
        <v>5419</v>
      </c>
      <c r="BI3279" s="104" t="str">
        <f t="shared" si="1351"/>
        <v>RWN</v>
      </c>
    </row>
    <row r="3280" spans="56:61" hidden="1" x14ac:dyDescent="0.3">
      <c r="BD3280" t="str">
        <f t="shared" si="1350"/>
        <v>RWNRUNWELL HOSPITAL</v>
      </c>
      <c r="BE3280" s="104" t="s">
        <v>5424</v>
      </c>
      <c r="BF3280" s="104" t="s">
        <v>5425</v>
      </c>
      <c r="BG3280" s="104" t="s">
        <v>5424</v>
      </c>
      <c r="BH3280" s="104" t="s">
        <v>5425</v>
      </c>
      <c r="BI3280" s="104" t="str">
        <f t="shared" si="1351"/>
        <v>RWN</v>
      </c>
    </row>
    <row r="3281" spans="56:61" hidden="1" x14ac:dyDescent="0.3">
      <c r="BD3281" t="str">
        <f t="shared" si="1350"/>
        <v>RWNSAFFRON WALDEN COMMUNITY HOSPITAL</v>
      </c>
      <c r="BE3281" s="104" t="s">
        <v>5505</v>
      </c>
      <c r="BF3281" s="104" t="s">
        <v>5506</v>
      </c>
      <c r="BG3281" s="104" t="s">
        <v>5505</v>
      </c>
      <c r="BH3281" s="104" t="s">
        <v>5506</v>
      </c>
      <c r="BI3281" s="104" t="str">
        <f t="shared" si="1351"/>
        <v>RWN</v>
      </c>
    </row>
    <row r="3282" spans="56:61" hidden="1" x14ac:dyDescent="0.3">
      <c r="BD3282" t="str">
        <f t="shared" si="1350"/>
        <v>RWNSOBEDAS (SUBSTANCE ABUSE)</v>
      </c>
      <c r="BE3282" s="104" t="s">
        <v>5493</v>
      </c>
      <c r="BF3282" s="104" t="s">
        <v>5494</v>
      </c>
      <c r="BG3282" s="104" t="s">
        <v>5493</v>
      </c>
      <c r="BH3282" s="104" t="s">
        <v>5494</v>
      </c>
      <c r="BI3282" s="104" t="str">
        <f t="shared" si="1351"/>
        <v>RWN</v>
      </c>
    </row>
    <row r="3283" spans="56:61" hidden="1" x14ac:dyDescent="0.3">
      <c r="BD3283" t="str">
        <f t="shared" si="1350"/>
        <v>RWNSOUTHEND CDAS</v>
      </c>
      <c r="BE3283" s="104" t="s">
        <v>5458</v>
      </c>
      <c r="BF3283" s="104" t="s">
        <v>5459</v>
      </c>
      <c r="BG3283" s="104" t="s">
        <v>5458</v>
      </c>
      <c r="BH3283" s="104" t="s">
        <v>5459</v>
      </c>
      <c r="BI3283" s="104" t="str">
        <f t="shared" si="1351"/>
        <v>RWN</v>
      </c>
    </row>
    <row r="3284" spans="56:61" hidden="1" x14ac:dyDescent="0.3">
      <c r="BD3284" t="str">
        <f t="shared" si="1350"/>
        <v>RWNSOUTHEND RESOUCE THERAPY</v>
      </c>
      <c r="BE3284" s="104" t="s">
        <v>5460</v>
      </c>
      <c r="BF3284" s="104" t="s">
        <v>5461</v>
      </c>
      <c r="BG3284" s="104" t="s">
        <v>5460</v>
      </c>
      <c r="BH3284" s="104" t="s">
        <v>5461</v>
      </c>
      <c r="BI3284" s="104" t="str">
        <f t="shared" si="1351"/>
        <v>RWN</v>
      </c>
    </row>
    <row r="3285" spans="56:61" hidden="1" x14ac:dyDescent="0.3">
      <c r="BD3285" t="str">
        <f t="shared" si="1350"/>
        <v>RWNST MARGARET'S HOSPITAL</v>
      </c>
      <c r="BE3285" s="104" t="s">
        <v>5503</v>
      </c>
      <c r="BF3285" s="104" t="s">
        <v>1826</v>
      </c>
      <c r="BG3285" s="104" t="s">
        <v>5503</v>
      </c>
      <c r="BH3285" s="104" t="s">
        <v>1826</v>
      </c>
      <c r="BI3285" s="104" t="str">
        <f t="shared" si="1351"/>
        <v>RWN</v>
      </c>
    </row>
    <row r="3286" spans="56:61" hidden="1" x14ac:dyDescent="0.3">
      <c r="BD3286" t="str">
        <f t="shared" si="1350"/>
        <v>RWNTHE GLADES</v>
      </c>
      <c r="BE3286" s="104" t="s">
        <v>8205</v>
      </c>
      <c r="BF3286" s="104" t="s">
        <v>9690</v>
      </c>
      <c r="BG3286" s="104" t="s">
        <v>8205</v>
      </c>
      <c r="BH3286" s="104" t="s">
        <v>9690</v>
      </c>
      <c r="BI3286" s="104" t="str">
        <f t="shared" si="1351"/>
        <v>RWN</v>
      </c>
    </row>
    <row r="3287" spans="56:61" hidden="1" x14ac:dyDescent="0.3">
      <c r="BD3287" t="str">
        <f t="shared" si="1350"/>
        <v>RWNTHE OLD MILL</v>
      </c>
      <c r="BE3287" s="104" t="s">
        <v>5452</v>
      </c>
      <c r="BF3287" s="104" t="s">
        <v>5453</v>
      </c>
      <c r="BG3287" s="104" t="s">
        <v>5452</v>
      </c>
      <c r="BH3287" s="104" t="s">
        <v>5453</v>
      </c>
      <c r="BI3287" s="104" t="str">
        <f t="shared" si="1351"/>
        <v>RWN</v>
      </c>
    </row>
    <row r="3288" spans="56:61" hidden="1" x14ac:dyDescent="0.3">
      <c r="BD3288" t="str">
        <f t="shared" si="1350"/>
        <v>RWNTHURROCK COMMUNITY HOSPITAL</v>
      </c>
      <c r="BE3288" s="104" t="s">
        <v>5440</v>
      </c>
      <c r="BF3288" s="104" t="s">
        <v>5441</v>
      </c>
      <c r="BG3288" s="104" t="s">
        <v>5440</v>
      </c>
      <c r="BH3288" s="104" t="s">
        <v>5441</v>
      </c>
      <c r="BI3288" s="104" t="str">
        <f t="shared" si="1351"/>
        <v>RWN</v>
      </c>
    </row>
    <row r="3289" spans="56:61" hidden="1" x14ac:dyDescent="0.3">
      <c r="BD3289" t="str">
        <f t="shared" si="1350"/>
        <v>RWNWARLEY HOSPITAL</v>
      </c>
      <c r="BE3289" s="104" t="s">
        <v>5472</v>
      </c>
      <c r="BF3289" s="104" t="s">
        <v>5473</v>
      </c>
      <c r="BG3289" s="104" t="s">
        <v>5472</v>
      </c>
      <c r="BH3289" s="104" t="s">
        <v>5473</v>
      </c>
      <c r="BI3289" s="104" t="str">
        <f t="shared" si="1351"/>
        <v>RWN</v>
      </c>
    </row>
    <row r="3290" spans="56:61" hidden="1" x14ac:dyDescent="0.3">
      <c r="BD3290" t="str">
        <f t="shared" si="1350"/>
        <v>RWNWEST SUFFOLK HOSPITAL</v>
      </c>
      <c r="BE3290" s="104" t="s">
        <v>5442</v>
      </c>
      <c r="BF3290" s="104" t="s">
        <v>5443</v>
      </c>
      <c r="BG3290" s="104" t="s">
        <v>5442</v>
      </c>
      <c r="BH3290" s="104" t="s">
        <v>5443</v>
      </c>
      <c r="BI3290" s="104" t="str">
        <f t="shared" si="1351"/>
        <v>RWN</v>
      </c>
    </row>
    <row r="3291" spans="56:61" hidden="1" x14ac:dyDescent="0.3">
      <c r="BD3291" t="str">
        <f t="shared" si="1350"/>
        <v>RWNWEYMARKS</v>
      </c>
      <c r="BE3291" s="104" t="s">
        <v>5448</v>
      </c>
      <c r="BF3291" s="104" t="s">
        <v>5449</v>
      </c>
      <c r="BG3291" s="104" t="s">
        <v>5448</v>
      </c>
      <c r="BH3291" s="104" t="s">
        <v>5449</v>
      </c>
      <c r="BI3291" s="104" t="str">
        <f t="shared" si="1351"/>
        <v>RWN</v>
      </c>
    </row>
    <row r="3292" spans="56:61" hidden="1" x14ac:dyDescent="0.3">
      <c r="BD3292" t="str">
        <f t="shared" si="1350"/>
        <v>RWNWHICHELLO'S WHARF</v>
      </c>
      <c r="BE3292" s="104" t="s">
        <v>8204</v>
      </c>
      <c r="BF3292" s="104" t="s">
        <v>9691</v>
      </c>
      <c r="BG3292" s="104" t="s">
        <v>8204</v>
      </c>
      <c r="BH3292" s="104" t="s">
        <v>9691</v>
      </c>
      <c r="BI3292" s="104" t="str">
        <f t="shared" si="1351"/>
        <v>RWN</v>
      </c>
    </row>
    <row r="3293" spans="56:61" hidden="1" x14ac:dyDescent="0.3">
      <c r="BD3293" t="str">
        <f t="shared" si="1350"/>
        <v>RWPALEXANDRA HOSPITAL</v>
      </c>
      <c r="BE3293" s="104" t="s">
        <v>570</v>
      </c>
      <c r="BF3293" s="104" t="s">
        <v>2266</v>
      </c>
      <c r="BG3293" s="104" t="s">
        <v>570</v>
      </c>
      <c r="BH3293" s="104" t="s">
        <v>2266</v>
      </c>
      <c r="BI3293" s="104" t="str">
        <f t="shared" si="1351"/>
        <v>RWP</v>
      </c>
    </row>
    <row r="3294" spans="56:61" hidden="1" x14ac:dyDescent="0.3">
      <c r="BD3294" t="str">
        <f t="shared" si="1350"/>
        <v>RWPKIDDERMINSTER HOSPITAL</v>
      </c>
      <c r="BE3294" s="104" t="s">
        <v>571</v>
      </c>
      <c r="BF3294" s="104" t="s">
        <v>9692</v>
      </c>
      <c r="BG3294" s="104" t="s">
        <v>571</v>
      </c>
      <c r="BH3294" s="104" t="s">
        <v>9692</v>
      </c>
      <c r="BI3294" s="104" t="str">
        <f t="shared" si="1351"/>
        <v>RWP</v>
      </c>
    </row>
    <row r="3295" spans="56:61" hidden="1" x14ac:dyDescent="0.3">
      <c r="BD3295" t="str">
        <f t="shared" si="1350"/>
        <v>RWPKIDDERMINSTER TREATMENT CENTRE</v>
      </c>
      <c r="BE3295" s="104" t="s">
        <v>572</v>
      </c>
      <c r="BF3295" s="104" t="s">
        <v>9693</v>
      </c>
      <c r="BG3295" s="104" t="s">
        <v>572</v>
      </c>
      <c r="BH3295" s="104" t="s">
        <v>9693</v>
      </c>
      <c r="BI3295" s="104" t="str">
        <f t="shared" si="1351"/>
        <v>RWP</v>
      </c>
    </row>
    <row r="3296" spans="56:61" hidden="1" x14ac:dyDescent="0.3">
      <c r="BD3296" t="str">
        <f t="shared" si="1350"/>
        <v>RWPWORCESTERSHIRE ROYAL HOSPITAL</v>
      </c>
      <c r="BE3296" s="104" t="s">
        <v>424</v>
      </c>
      <c r="BF3296" s="104" t="s">
        <v>2289</v>
      </c>
      <c r="BG3296" s="104" t="s">
        <v>424</v>
      </c>
      <c r="BH3296" s="104" t="s">
        <v>2289</v>
      </c>
      <c r="BI3296" s="104" t="str">
        <f t="shared" si="1351"/>
        <v>RWP</v>
      </c>
    </row>
    <row r="3297" spans="56:61" hidden="1" x14ac:dyDescent="0.3">
      <c r="BD3297" t="str">
        <f t="shared" si="1350"/>
        <v>RWR(SOVEREIGN HOUSE) HILL END LANE (SITE 3)</v>
      </c>
      <c r="BE3297" t="s">
        <v>8805</v>
      </c>
      <c r="BF3297" s="77" t="s">
        <v>9694</v>
      </c>
      <c r="BG3297" t="s">
        <v>8805</v>
      </c>
      <c r="BH3297" s="77" t="s">
        <v>9694</v>
      </c>
      <c r="BI3297" s="104" t="str">
        <f t="shared" si="1351"/>
        <v>RWR</v>
      </c>
    </row>
    <row r="3298" spans="56:61" hidden="1" x14ac:dyDescent="0.3">
      <c r="BD3298" t="str">
        <f t="shared" si="1350"/>
        <v>RWRABBEY &amp; DEACON UNITS</v>
      </c>
      <c r="BE3298" s="104" t="s">
        <v>1752</v>
      </c>
      <c r="BF3298" s="104" t="s">
        <v>1753</v>
      </c>
      <c r="BG3298" s="104" t="s">
        <v>1752</v>
      </c>
      <c r="BH3298" s="104" t="s">
        <v>1753</v>
      </c>
      <c r="BI3298" s="104" t="str">
        <f t="shared" si="1351"/>
        <v>RWR</v>
      </c>
    </row>
    <row r="3299" spans="56:61" hidden="1" x14ac:dyDescent="0.3">
      <c r="BD3299" t="str">
        <f t="shared" si="1350"/>
        <v>RWRADTU (SHRODELLS)</v>
      </c>
      <c r="BE3299" s="104" t="s">
        <v>1836</v>
      </c>
      <c r="BF3299" s="104" t="s">
        <v>1837</v>
      </c>
      <c r="BG3299" s="104" t="s">
        <v>1836</v>
      </c>
      <c r="BH3299" s="104" t="s">
        <v>1837</v>
      </c>
      <c r="BI3299" s="104" t="str">
        <f t="shared" si="1351"/>
        <v>RWR</v>
      </c>
    </row>
    <row r="3300" spans="56:61" hidden="1" x14ac:dyDescent="0.3">
      <c r="BD3300" t="str">
        <f t="shared" si="1350"/>
        <v>RWRADTU EAST AND NORTH</v>
      </c>
      <c r="BE3300" s="104" t="s">
        <v>1844</v>
      </c>
      <c r="BF3300" s="104" t="s">
        <v>1845</v>
      </c>
      <c r="BG3300" s="104" t="s">
        <v>1844</v>
      </c>
      <c r="BH3300" s="104" t="s">
        <v>1845</v>
      </c>
      <c r="BI3300" s="104" t="str">
        <f t="shared" si="1351"/>
        <v>RWR</v>
      </c>
    </row>
    <row r="3301" spans="56:61" ht="14.4" hidden="1" x14ac:dyDescent="0.3">
      <c r="BD3301" t="str">
        <f t="shared" si="1350"/>
        <v>RWRADULT MENTAL HEALTH UNIT (GAINSFORD HOUSE)</v>
      </c>
      <c r="BE3301" s="109" t="s">
        <v>8801</v>
      </c>
      <c r="BF3301" s="109" t="s">
        <v>8802</v>
      </c>
      <c r="BG3301" s="109" t="s">
        <v>8801</v>
      </c>
      <c r="BH3301" s="109" t="s">
        <v>8802</v>
      </c>
      <c r="BI3301" s="104" t="str">
        <f t="shared" si="1351"/>
        <v>RWR</v>
      </c>
    </row>
    <row r="3302" spans="56:61" ht="14.4" hidden="1" x14ac:dyDescent="0.3">
      <c r="BD3302" t="str">
        <f t="shared" si="1350"/>
        <v>RWRADULT MENTAL HEALTH UNIT (HAMPDEN HOUSE)</v>
      </c>
      <c r="BE3302" s="109" t="s">
        <v>8799</v>
      </c>
      <c r="BF3302" s="109" t="s">
        <v>8800</v>
      </c>
      <c r="BG3302" s="109" t="s">
        <v>8799</v>
      </c>
      <c r="BH3302" s="109" t="s">
        <v>8800</v>
      </c>
      <c r="BI3302" s="104" t="str">
        <f t="shared" si="1351"/>
        <v>RWR</v>
      </c>
    </row>
    <row r="3303" spans="56:61" hidden="1" x14ac:dyDescent="0.3">
      <c r="BD3303" t="str">
        <f t="shared" si="1350"/>
        <v>RWRAOT N HERTS &amp; STEVENAGE</v>
      </c>
      <c r="BE3303" s="104" t="s">
        <v>1842</v>
      </c>
      <c r="BF3303" s="104" t="s">
        <v>1843</v>
      </c>
      <c r="BG3303" s="104" t="s">
        <v>1842</v>
      </c>
      <c r="BH3303" s="104" t="s">
        <v>1843</v>
      </c>
      <c r="BI3303" s="104" t="str">
        <f t="shared" si="1351"/>
        <v>RWR</v>
      </c>
    </row>
    <row r="3304" spans="56:61" hidden="1" x14ac:dyDescent="0.3">
      <c r="BD3304" t="str">
        <f t="shared" si="1350"/>
        <v>RWRAPPLETREES &amp; CHERRYTREES</v>
      </c>
      <c r="BE3304" s="104" t="s">
        <v>1754</v>
      </c>
      <c r="BF3304" s="104" t="s">
        <v>1755</v>
      </c>
      <c r="BG3304" s="104" t="s">
        <v>1754</v>
      </c>
      <c r="BH3304" s="104" t="s">
        <v>1755</v>
      </c>
      <c r="BI3304" s="104" t="str">
        <f t="shared" si="1351"/>
        <v>RWR</v>
      </c>
    </row>
    <row r="3305" spans="56:61" hidden="1" x14ac:dyDescent="0.3">
      <c r="BD3305" t="str">
        <f t="shared" si="1350"/>
        <v>RWRCATT NORTH HERTS</v>
      </c>
      <c r="BE3305" s="104" t="s">
        <v>1840</v>
      </c>
      <c r="BF3305" s="104" t="s">
        <v>1841</v>
      </c>
      <c r="BG3305" s="104" t="s">
        <v>1840</v>
      </c>
      <c r="BH3305" s="104" t="s">
        <v>1841</v>
      </c>
      <c r="BI3305" s="104" t="str">
        <f t="shared" si="1351"/>
        <v>RWR</v>
      </c>
    </row>
    <row r="3306" spans="56:61" hidden="1" x14ac:dyDescent="0.3">
      <c r="BD3306" t="str">
        <f t="shared" si="1350"/>
        <v>RWRCOMMUNITY DRUG AND ALCOHOL UNIT (STATION RD)</v>
      </c>
      <c r="BE3306" s="104" t="s">
        <v>1790</v>
      </c>
      <c r="BF3306" s="104" t="s">
        <v>1791</v>
      </c>
      <c r="BG3306" s="104" t="s">
        <v>1790</v>
      </c>
      <c r="BH3306" s="104" t="s">
        <v>1791</v>
      </c>
      <c r="BI3306" s="104" t="str">
        <f t="shared" si="1351"/>
        <v>RWR</v>
      </c>
    </row>
    <row r="3307" spans="56:61" hidden="1" x14ac:dyDescent="0.3">
      <c r="BD3307" t="str">
        <f t="shared" si="1350"/>
        <v>RWRCOMMUNITY SUPPORT UNIT (WATFORD)</v>
      </c>
      <c r="BE3307" s="104" t="s">
        <v>1756</v>
      </c>
      <c r="BF3307" s="104" t="s">
        <v>1757</v>
      </c>
      <c r="BG3307" s="104" t="s">
        <v>1756</v>
      </c>
      <c r="BH3307" s="104" t="s">
        <v>1757</v>
      </c>
      <c r="BI3307" s="104" t="str">
        <f t="shared" si="1351"/>
        <v>RWR</v>
      </c>
    </row>
    <row r="3308" spans="56:61" hidden="1" x14ac:dyDescent="0.3">
      <c r="BD3308" t="str">
        <f t="shared" si="1350"/>
        <v>RWRDAY HOSPITAL</v>
      </c>
      <c r="BE3308" s="104" t="s">
        <v>1821</v>
      </c>
      <c r="BF3308" s="104" t="s">
        <v>1822</v>
      </c>
      <c r="BG3308" s="104" t="s">
        <v>1821</v>
      </c>
      <c r="BH3308" s="104" t="s">
        <v>1822</v>
      </c>
      <c r="BI3308" s="104" t="str">
        <f t="shared" si="1351"/>
        <v>RWR</v>
      </c>
    </row>
    <row r="3309" spans="56:61" ht="14.4" hidden="1" x14ac:dyDescent="0.3">
      <c r="BD3309" t="str">
        <f t="shared" si="1350"/>
        <v>RWRELDERLY MENTAL AND INFIRM UNIT ELIZABETH COURT</v>
      </c>
      <c r="BE3309" s="109" t="s">
        <v>8793</v>
      </c>
      <c r="BF3309" s="109" t="s">
        <v>8794</v>
      </c>
      <c r="BG3309" s="109" t="s">
        <v>8793</v>
      </c>
      <c r="BH3309" s="109" t="s">
        <v>8794</v>
      </c>
      <c r="BI3309" s="104" t="str">
        <f t="shared" si="1351"/>
        <v>RWR</v>
      </c>
    </row>
    <row r="3310" spans="56:61" ht="14.4" hidden="1" x14ac:dyDescent="0.3">
      <c r="BD3310" t="str">
        <f t="shared" si="1350"/>
        <v>RWRELDERLY MENTAL AND INFIRM UNIT VICTORIA COURT</v>
      </c>
      <c r="BE3310" s="109" t="s">
        <v>8791</v>
      </c>
      <c r="BF3310" s="109" t="s">
        <v>8792</v>
      </c>
      <c r="BG3310" s="109" t="s">
        <v>8791</v>
      </c>
      <c r="BH3310" s="109" t="s">
        <v>8792</v>
      </c>
      <c r="BI3310" s="104" t="str">
        <f t="shared" si="1351"/>
        <v>RWR</v>
      </c>
    </row>
    <row r="3311" spans="56:61" hidden="1" x14ac:dyDescent="0.3">
      <c r="BD3311" t="str">
        <f t="shared" si="1350"/>
        <v>RWRERIC SHEPHERD ADMINISTRATION</v>
      </c>
      <c r="BE3311" s="104" t="s">
        <v>1758</v>
      </c>
      <c r="BF3311" s="104" t="s">
        <v>1759</v>
      </c>
      <c r="BG3311" s="104" t="s">
        <v>1758</v>
      </c>
      <c r="BH3311" s="104" t="s">
        <v>1759</v>
      </c>
      <c r="BI3311" s="104" t="str">
        <f t="shared" si="1351"/>
        <v>RWR</v>
      </c>
    </row>
    <row r="3312" spans="56:61" hidden="1" x14ac:dyDescent="0.3">
      <c r="BD3312" t="str">
        <f t="shared" si="1350"/>
        <v>RWRHEMEL HEMPSTEAD GENERAL HOSPITAL</v>
      </c>
      <c r="BE3312" s="104" t="s">
        <v>1797</v>
      </c>
      <c r="BF3312" s="104" t="s">
        <v>1798</v>
      </c>
      <c r="BG3312" s="104" t="s">
        <v>1797</v>
      </c>
      <c r="BH3312" s="104" t="s">
        <v>1798</v>
      </c>
      <c r="BI3312" s="104" t="str">
        <f t="shared" si="1351"/>
        <v>RWR</v>
      </c>
    </row>
    <row r="3313" spans="56:61" hidden="1" x14ac:dyDescent="0.3">
      <c r="BD3313" t="str">
        <f t="shared" si="1350"/>
        <v>RWRHERTS AND ESSEX HOSPITAL</v>
      </c>
      <c r="BE3313" s="104" t="s">
        <v>1760</v>
      </c>
      <c r="BF3313" s="104" t="s">
        <v>1761</v>
      </c>
      <c r="BG3313" s="104" t="s">
        <v>1760</v>
      </c>
      <c r="BH3313" s="104" t="s">
        <v>1761</v>
      </c>
      <c r="BI3313" s="104" t="str">
        <f t="shared" si="1351"/>
        <v>RWR</v>
      </c>
    </row>
    <row r="3314" spans="56:61" hidden="1" x14ac:dyDescent="0.3">
      <c r="BD3314" t="str">
        <f t="shared" si="1350"/>
        <v>RWRHORNETS WARD</v>
      </c>
      <c r="BE3314" s="104" t="s">
        <v>1762</v>
      </c>
      <c r="BF3314" s="104" t="s">
        <v>1763</v>
      </c>
      <c r="BG3314" s="104" t="s">
        <v>1762</v>
      </c>
      <c r="BH3314" s="104" t="s">
        <v>1763</v>
      </c>
      <c r="BI3314" s="104" t="str">
        <f t="shared" si="1351"/>
        <v>RWR</v>
      </c>
    </row>
    <row r="3315" spans="56:61" hidden="1" x14ac:dyDescent="0.3">
      <c r="BD3315" t="str">
        <f t="shared" si="1350"/>
        <v>RWRKINGSLEY GREEN</v>
      </c>
      <c r="BE3315" s="104" t="s">
        <v>1794</v>
      </c>
      <c r="BF3315" s="104" t="s">
        <v>7277</v>
      </c>
      <c r="BG3315" s="104" t="s">
        <v>1794</v>
      </c>
      <c r="BH3315" s="104" t="s">
        <v>7277</v>
      </c>
      <c r="BI3315" s="104" t="str">
        <f t="shared" si="1351"/>
        <v>RWR</v>
      </c>
    </row>
    <row r="3316" spans="56:61" ht="14.4" hidden="1" x14ac:dyDescent="0.3">
      <c r="BD3316" t="str">
        <f t="shared" si="1350"/>
        <v>RWRLAMBOURN GROVE</v>
      </c>
      <c r="BE3316" s="109" t="s">
        <v>8787</v>
      </c>
      <c r="BF3316" s="109" t="s">
        <v>8788</v>
      </c>
      <c r="BG3316" s="109" t="s">
        <v>8787</v>
      </c>
      <c r="BH3316" s="109" t="s">
        <v>8788</v>
      </c>
      <c r="BI3316" s="104" t="str">
        <f t="shared" si="1351"/>
        <v>RWR</v>
      </c>
    </row>
    <row r="3317" spans="56:61" hidden="1" x14ac:dyDescent="0.3">
      <c r="BD3317" t="str">
        <f t="shared" si="1350"/>
        <v>RWRLEXDEN SITE</v>
      </c>
      <c r="BE3317" s="104" t="s">
        <v>1827</v>
      </c>
      <c r="BF3317" s="104" t="s">
        <v>1828</v>
      </c>
      <c r="BG3317" s="104" t="s">
        <v>1827</v>
      </c>
      <c r="BH3317" s="104" t="s">
        <v>1828</v>
      </c>
      <c r="BI3317" s="104" t="str">
        <f t="shared" si="1351"/>
        <v>RWR</v>
      </c>
    </row>
    <row r="3318" spans="56:61" hidden="1" x14ac:dyDescent="0.3">
      <c r="BD3318" t="str">
        <f t="shared" si="1350"/>
        <v>RWRLISTER ADULT ASTON WARD MENTAL HEALTH UNIT</v>
      </c>
      <c r="BE3318" s="104" t="s">
        <v>1803</v>
      </c>
      <c r="BF3318" s="104" t="s">
        <v>1804</v>
      </c>
      <c r="BG3318" s="104" t="s">
        <v>1803</v>
      </c>
      <c r="BH3318" s="104" t="s">
        <v>1804</v>
      </c>
      <c r="BI3318" s="104" t="str">
        <f t="shared" si="1351"/>
        <v>RWR</v>
      </c>
    </row>
    <row r="3319" spans="56:61" hidden="1" x14ac:dyDescent="0.3">
      <c r="BD3319" t="str">
        <f t="shared" si="1350"/>
        <v>RWRLISTER ADULT WILBURY WARD MHU</v>
      </c>
      <c r="BE3319" s="104" t="s">
        <v>1805</v>
      </c>
      <c r="BF3319" s="104" t="s">
        <v>1806</v>
      </c>
      <c r="BG3319" s="104" t="s">
        <v>1805</v>
      </c>
      <c r="BH3319" s="104" t="s">
        <v>1806</v>
      </c>
      <c r="BI3319" s="104" t="str">
        <f t="shared" si="1351"/>
        <v>RWR</v>
      </c>
    </row>
    <row r="3320" spans="56:61" hidden="1" x14ac:dyDescent="0.3">
      <c r="BD3320" t="str">
        <f t="shared" si="1350"/>
        <v>RWRLISTER ELDERLY EDENBROOK WARD MENTAL HEALTH UNIT</v>
      </c>
      <c r="BE3320" s="104" t="s">
        <v>1807</v>
      </c>
      <c r="BF3320" s="104" t="s">
        <v>1808</v>
      </c>
      <c r="BG3320" s="104" t="s">
        <v>1807</v>
      </c>
      <c r="BH3320" s="104" t="s">
        <v>1808</v>
      </c>
      <c r="BI3320" s="104" t="str">
        <f t="shared" si="1351"/>
        <v>RWR</v>
      </c>
    </row>
    <row r="3321" spans="56:61" hidden="1" x14ac:dyDescent="0.3">
      <c r="BD3321" t="str">
        <f t="shared" si="1350"/>
        <v>RWRLISTER ELDERLY FAIRLANDS WARD MENTAL HEALTH UNIT</v>
      </c>
      <c r="BE3321" s="104" t="s">
        <v>1809</v>
      </c>
      <c r="BF3321" s="104" t="s">
        <v>1810</v>
      </c>
      <c r="BG3321" s="104" t="s">
        <v>1809</v>
      </c>
      <c r="BH3321" s="104" t="s">
        <v>1810</v>
      </c>
      <c r="BI3321" s="104" t="str">
        <f t="shared" si="1351"/>
        <v>RWR</v>
      </c>
    </row>
    <row r="3322" spans="56:61" hidden="1" x14ac:dyDescent="0.3">
      <c r="BD3322" t="str">
        <f t="shared" si="1350"/>
        <v>RWRLISTER HOSPITAL</v>
      </c>
      <c r="BE3322" s="104" t="s">
        <v>1795</v>
      </c>
      <c r="BF3322" s="104" t="s">
        <v>1796</v>
      </c>
      <c r="BG3322" s="104" t="s">
        <v>1795</v>
      </c>
      <c r="BH3322" s="104" t="s">
        <v>1796</v>
      </c>
      <c r="BI3322" s="104" t="str">
        <f t="shared" si="1351"/>
        <v>RWR</v>
      </c>
    </row>
    <row r="3323" spans="56:61" hidden="1" x14ac:dyDescent="0.3">
      <c r="BD3323" t="str">
        <f t="shared" si="1350"/>
        <v>RWRLITTLE PLUMSTEAD HOSPITAL</v>
      </c>
      <c r="BE3323" s="104" t="s">
        <v>1819</v>
      </c>
      <c r="BF3323" s="104" t="s">
        <v>1820</v>
      </c>
      <c r="BG3323" s="104" t="s">
        <v>1819</v>
      </c>
      <c r="BH3323" s="104" t="s">
        <v>1820</v>
      </c>
      <c r="BI3323" s="104" t="str">
        <f t="shared" si="1351"/>
        <v>RWR</v>
      </c>
    </row>
    <row r="3324" spans="56:61" hidden="1" x14ac:dyDescent="0.3">
      <c r="BD3324" t="str">
        <f t="shared" si="1350"/>
        <v>RWRLOGANDENE</v>
      </c>
      <c r="BE3324" s="104" t="s">
        <v>1832</v>
      </c>
      <c r="BF3324" s="104" t="s">
        <v>1833</v>
      </c>
      <c r="BG3324" s="104" t="s">
        <v>1832</v>
      </c>
      <c r="BH3324" s="104" t="s">
        <v>1833</v>
      </c>
      <c r="BI3324" s="104" t="str">
        <f t="shared" si="1351"/>
        <v>RWR</v>
      </c>
    </row>
    <row r="3325" spans="56:61" hidden="1" x14ac:dyDescent="0.3">
      <c r="BD3325" t="str">
        <f t="shared" si="1350"/>
        <v>RWRLOGANDENE EMI UNIT</v>
      </c>
      <c r="BE3325" s="104" t="s">
        <v>1764</v>
      </c>
      <c r="BF3325" s="104" t="s">
        <v>1765</v>
      </c>
      <c r="BG3325" s="104" t="s">
        <v>1764</v>
      </c>
      <c r="BH3325" s="104" t="s">
        <v>1765</v>
      </c>
      <c r="BI3325" s="104" t="str">
        <f t="shared" si="1351"/>
        <v>RWR</v>
      </c>
    </row>
    <row r="3326" spans="56:61" ht="14.4" hidden="1" x14ac:dyDescent="0.3">
      <c r="BD3326" t="str">
        <f t="shared" si="1350"/>
        <v>RWRMENTAL HEALTH SERVICE (ALBANY LODGE)</v>
      </c>
      <c r="BE3326" s="109" t="s">
        <v>8803</v>
      </c>
      <c r="BF3326" s="109" t="s">
        <v>8804</v>
      </c>
      <c r="BG3326" s="109" t="s">
        <v>8803</v>
      </c>
      <c r="BH3326" s="109" t="s">
        <v>8804</v>
      </c>
      <c r="BI3326" s="104" t="str">
        <f t="shared" si="1351"/>
        <v>RWR</v>
      </c>
    </row>
    <row r="3327" spans="56:61" hidden="1" x14ac:dyDescent="0.3">
      <c r="BD3327" t="str">
        <f t="shared" ref="BD3327:BD3390" si="1352">CONCATENATE(LEFT(BE3327, 3),BF3327)</f>
        <v>RWRMENTAL HEALTH SERVICE (LISTER HOSPITAL)</v>
      </c>
      <c r="BE3327" t="s">
        <v>9868</v>
      </c>
      <c r="BF3327" t="s">
        <v>9869</v>
      </c>
      <c r="BG3327" t="s">
        <v>9868</v>
      </c>
      <c r="BH3327" t="s">
        <v>9869</v>
      </c>
      <c r="BI3327" s="104" t="str">
        <f t="shared" ref="BI3327:BI3390" si="1353">LEFT(BG3327,3)</f>
        <v>RWR</v>
      </c>
    </row>
    <row r="3328" spans="56:61" ht="14.4" hidden="1" x14ac:dyDescent="0.3">
      <c r="BD3328" t="str">
        <f t="shared" si="1352"/>
        <v>RWRMENTAL HEALTH SERVICE (THE MEADOWS)</v>
      </c>
      <c r="BE3328" s="109" t="s">
        <v>8785</v>
      </c>
      <c r="BF3328" s="109" t="s">
        <v>8786</v>
      </c>
      <c r="BG3328" s="109" t="s">
        <v>8785</v>
      </c>
      <c r="BH3328" s="109" t="s">
        <v>8786</v>
      </c>
      <c r="BI3328" s="104" t="str">
        <f t="shared" si="1353"/>
        <v>RWR</v>
      </c>
    </row>
    <row r="3329" spans="56:61" hidden="1" x14ac:dyDescent="0.3">
      <c r="BD3329" t="str">
        <f t="shared" si="1352"/>
        <v>RWRMHU SHRODELLS (ADULT ESSEX WARD)</v>
      </c>
      <c r="BE3329" s="104" t="s">
        <v>1799</v>
      </c>
      <c r="BF3329" s="104" t="s">
        <v>1800</v>
      </c>
      <c r="BG3329" s="104" t="s">
        <v>1799</v>
      </c>
      <c r="BH3329" s="104" t="s">
        <v>1800</v>
      </c>
      <c r="BI3329" s="104" t="str">
        <f t="shared" si="1353"/>
        <v>RWR</v>
      </c>
    </row>
    <row r="3330" spans="56:61" hidden="1" x14ac:dyDescent="0.3">
      <c r="BD3330" t="str">
        <f t="shared" si="1352"/>
        <v>RWRMHU SHRODELLS (ADULT MALDEN WARD)</v>
      </c>
      <c r="BE3330" s="104" t="s">
        <v>1801</v>
      </c>
      <c r="BF3330" s="104" t="s">
        <v>1802</v>
      </c>
      <c r="BG3330" s="104" t="s">
        <v>1801</v>
      </c>
      <c r="BH3330" s="104" t="s">
        <v>1802</v>
      </c>
      <c r="BI3330" s="104" t="str">
        <f t="shared" si="1353"/>
        <v>RWR</v>
      </c>
    </row>
    <row r="3331" spans="56:61" hidden="1" x14ac:dyDescent="0.3">
      <c r="BD3331" t="str">
        <f t="shared" si="1352"/>
        <v>RWRNASCOT LAWN</v>
      </c>
      <c r="BE3331" s="104" t="s">
        <v>1766</v>
      </c>
      <c r="BF3331" s="104" t="s">
        <v>1767</v>
      </c>
      <c r="BG3331" s="104" t="s">
        <v>1766</v>
      </c>
      <c r="BH3331" s="104" t="s">
        <v>1767</v>
      </c>
      <c r="BI3331" s="104" t="str">
        <f t="shared" si="1353"/>
        <v>RWR</v>
      </c>
    </row>
    <row r="3332" spans="56:61" ht="14.4" hidden="1" x14ac:dyDescent="0.3">
      <c r="BD3332" t="str">
        <f t="shared" si="1352"/>
        <v>RWRPROSPECT HOUSE</v>
      </c>
      <c r="BE3332" s="109" t="s">
        <v>8789</v>
      </c>
      <c r="BF3332" s="109" t="s">
        <v>8790</v>
      </c>
      <c r="BG3332" s="109" t="s">
        <v>8789</v>
      </c>
      <c r="BH3332" s="109" t="s">
        <v>8790</v>
      </c>
      <c r="BI3332" s="104" t="str">
        <f t="shared" si="1353"/>
        <v>RWR</v>
      </c>
    </row>
    <row r="3333" spans="56:61" hidden="1" x14ac:dyDescent="0.3">
      <c r="BD3333" t="str">
        <f t="shared" si="1352"/>
        <v>RWRQE2 ADULT MYMMS WARD MENTAL HEALTH UNIT</v>
      </c>
      <c r="BE3333" s="104" t="s">
        <v>1813</v>
      </c>
      <c r="BF3333" s="104" t="s">
        <v>1814</v>
      </c>
      <c r="BG3333" s="104" t="s">
        <v>1813</v>
      </c>
      <c r="BH3333" s="104" t="s">
        <v>1814</v>
      </c>
      <c r="BI3333" s="104" t="str">
        <f t="shared" si="1353"/>
        <v>RWR</v>
      </c>
    </row>
    <row r="3334" spans="56:61" hidden="1" x14ac:dyDescent="0.3">
      <c r="BD3334" t="str">
        <f t="shared" si="1352"/>
        <v>RWRQE2 ADULT WELWYN WARD MENTAL HEALTH UNIT</v>
      </c>
      <c r="BE3334" s="104" t="s">
        <v>1811</v>
      </c>
      <c r="BF3334" s="104" t="s">
        <v>1812</v>
      </c>
      <c r="BG3334" s="104" t="s">
        <v>1811</v>
      </c>
      <c r="BH3334" s="104" t="s">
        <v>1812</v>
      </c>
      <c r="BI3334" s="104" t="str">
        <f t="shared" si="1353"/>
        <v>RWR</v>
      </c>
    </row>
    <row r="3335" spans="56:61" hidden="1" x14ac:dyDescent="0.3">
      <c r="BD3335" t="str">
        <f t="shared" si="1352"/>
        <v>RWRQE2 MOTHER &amp; BABY THUMBSWOOD UNIT MENTAL HEALTH UNIT</v>
      </c>
      <c r="BE3335" s="104" t="s">
        <v>1815</v>
      </c>
      <c r="BF3335" s="104" t="s">
        <v>1816</v>
      </c>
      <c r="BG3335" s="104" t="s">
        <v>1815</v>
      </c>
      <c r="BH3335" s="104" t="s">
        <v>1816</v>
      </c>
      <c r="BI3335" s="104" t="str">
        <f t="shared" si="1353"/>
        <v>RWR</v>
      </c>
    </row>
    <row r="3336" spans="56:61" hidden="1" x14ac:dyDescent="0.3">
      <c r="BD3336" t="str">
        <f t="shared" si="1352"/>
        <v>RWRRAID - NORTH EAST</v>
      </c>
      <c r="BE3336" s="104" t="s">
        <v>1848</v>
      </c>
      <c r="BF3336" s="104" t="s">
        <v>1849</v>
      </c>
      <c r="BG3336" s="104" t="s">
        <v>1848</v>
      </c>
      <c r="BH3336" s="104" t="s">
        <v>1849</v>
      </c>
      <c r="BI3336" s="104" t="str">
        <f t="shared" si="1353"/>
        <v>RWR</v>
      </c>
    </row>
    <row r="3337" spans="56:61" hidden="1" x14ac:dyDescent="0.3">
      <c r="BD3337" t="str">
        <f t="shared" si="1352"/>
        <v>RWRRAID - SOUTH WEST HERTS</v>
      </c>
      <c r="BE3337" s="104" t="s">
        <v>1846</v>
      </c>
      <c r="BF3337" s="104" t="s">
        <v>1847</v>
      </c>
      <c r="BG3337" s="104" t="s">
        <v>1846</v>
      </c>
      <c r="BH3337" s="104" t="s">
        <v>1847</v>
      </c>
      <c r="BI3337" s="104" t="str">
        <f t="shared" si="1353"/>
        <v>RWR</v>
      </c>
    </row>
    <row r="3338" spans="56:61" hidden="1" x14ac:dyDescent="0.3">
      <c r="BD3338" t="str">
        <f t="shared" si="1352"/>
        <v>RWRSAFFRON GROUND</v>
      </c>
      <c r="BE3338" s="104" t="s">
        <v>1823</v>
      </c>
      <c r="BF3338" s="104" t="s">
        <v>1824</v>
      </c>
      <c r="BG3338" s="104" t="s">
        <v>1823</v>
      </c>
      <c r="BH3338" s="104" t="s">
        <v>1824</v>
      </c>
      <c r="BI3338" s="104" t="str">
        <f t="shared" si="1353"/>
        <v>RWR</v>
      </c>
    </row>
    <row r="3339" spans="56:61" hidden="1" x14ac:dyDescent="0.3">
      <c r="BD3339" t="str">
        <f t="shared" si="1352"/>
        <v>RWRSAFFRON GROUND</v>
      </c>
      <c r="BE3339" s="104" t="s">
        <v>1829</v>
      </c>
      <c r="BF3339" s="104" t="s">
        <v>1824</v>
      </c>
      <c r="BG3339" s="104" t="s">
        <v>1829</v>
      </c>
      <c r="BH3339" s="104" t="s">
        <v>1824</v>
      </c>
      <c r="BI3339" s="104" t="str">
        <f t="shared" si="1353"/>
        <v>RWR</v>
      </c>
    </row>
    <row r="3340" spans="56:61" ht="14.4" hidden="1" x14ac:dyDescent="0.3">
      <c r="BD3340" t="str">
        <f t="shared" si="1352"/>
        <v>RWRSEWARD LODGE</v>
      </c>
      <c r="BE3340" s="109" t="s">
        <v>8795</v>
      </c>
      <c r="BF3340" s="109" t="s">
        <v>8796</v>
      </c>
      <c r="BG3340" s="109" t="s">
        <v>8795</v>
      </c>
      <c r="BH3340" s="109" t="s">
        <v>8796</v>
      </c>
      <c r="BI3340" s="104" t="str">
        <f t="shared" si="1353"/>
        <v>RWR</v>
      </c>
    </row>
    <row r="3341" spans="56:61" hidden="1" x14ac:dyDescent="0.3">
      <c r="BD3341" t="str">
        <f t="shared" si="1352"/>
        <v>RWRSHRODELLS UNIT</v>
      </c>
      <c r="BE3341" s="104" t="s">
        <v>1792</v>
      </c>
      <c r="BF3341" s="104" t="s">
        <v>1793</v>
      </c>
      <c r="BG3341" s="104" t="s">
        <v>1792</v>
      </c>
      <c r="BH3341" s="104" t="s">
        <v>1793</v>
      </c>
      <c r="BI3341" s="104" t="str">
        <f t="shared" si="1353"/>
        <v>RWR</v>
      </c>
    </row>
    <row r="3342" spans="56:61" hidden="1" x14ac:dyDescent="0.3">
      <c r="BD3342" t="str">
        <f t="shared" si="1352"/>
        <v>RWRSOUTH WEST HERTS COMMUNITY DRUG ALCOHOL UNIT (CDAT)</v>
      </c>
      <c r="BE3342" s="104" t="s">
        <v>1817</v>
      </c>
      <c r="BF3342" s="104" t="s">
        <v>1818</v>
      </c>
      <c r="BG3342" s="104" t="s">
        <v>1817</v>
      </c>
      <c r="BH3342" s="104" t="s">
        <v>1818</v>
      </c>
      <c r="BI3342" s="104" t="str">
        <f t="shared" si="1353"/>
        <v>RWR</v>
      </c>
    </row>
    <row r="3343" spans="56:61" hidden="1" x14ac:dyDescent="0.3">
      <c r="BD3343" t="str">
        <f t="shared" si="1352"/>
        <v>RWRSPECIAL CARE BABY UNIT (HEMEL HEMPSTEAD GENERAL HOSPITAL)</v>
      </c>
      <c r="BE3343" s="104" t="s">
        <v>1768</v>
      </c>
      <c r="BF3343" s="104" t="s">
        <v>1769</v>
      </c>
      <c r="BG3343" s="104" t="s">
        <v>1768</v>
      </c>
      <c r="BH3343" s="104" t="s">
        <v>1769</v>
      </c>
      <c r="BI3343" s="104" t="str">
        <f t="shared" si="1353"/>
        <v>RWR</v>
      </c>
    </row>
    <row r="3344" spans="56:61" hidden="1" x14ac:dyDescent="0.3">
      <c r="BD3344" t="str">
        <f t="shared" si="1352"/>
        <v>RWRSPECIAL CARE BABY UNIT (WATFORD GENERAL HOSPITAL)</v>
      </c>
      <c r="BE3344" s="104" t="s">
        <v>1770</v>
      </c>
      <c r="BF3344" s="104" t="s">
        <v>1771</v>
      </c>
      <c r="BG3344" s="104" t="s">
        <v>1770</v>
      </c>
      <c r="BH3344" s="104" t="s">
        <v>1771</v>
      </c>
      <c r="BI3344" s="104" t="str">
        <f t="shared" si="1353"/>
        <v>RWR</v>
      </c>
    </row>
    <row r="3345" spans="56:61" hidden="1" x14ac:dyDescent="0.3">
      <c r="BD3345" t="str">
        <f t="shared" si="1352"/>
        <v>RWRST ALBANS CDC</v>
      </c>
      <c r="BE3345" s="104" t="s">
        <v>1772</v>
      </c>
      <c r="BF3345" s="104" t="s">
        <v>1773</v>
      </c>
      <c r="BG3345" s="104" t="s">
        <v>1772</v>
      </c>
      <c r="BH3345" s="104" t="s">
        <v>1773</v>
      </c>
      <c r="BI3345" s="104" t="str">
        <f t="shared" si="1353"/>
        <v>RWR</v>
      </c>
    </row>
    <row r="3346" spans="56:61" ht="14.4" hidden="1" x14ac:dyDescent="0.3">
      <c r="BD3346" t="str">
        <f t="shared" si="1352"/>
        <v>RWRST ALBANS ROAD</v>
      </c>
      <c r="BE3346" s="109" t="s">
        <v>8797</v>
      </c>
      <c r="BF3346" s="109" t="s">
        <v>8798</v>
      </c>
      <c r="BG3346" s="109" t="s">
        <v>8797</v>
      </c>
      <c r="BH3346" s="109" t="s">
        <v>8798</v>
      </c>
      <c r="BI3346" s="104" t="str">
        <f t="shared" si="1353"/>
        <v>RWR</v>
      </c>
    </row>
    <row r="3347" spans="56:61" hidden="1" x14ac:dyDescent="0.3">
      <c r="BD3347" t="str">
        <f t="shared" si="1352"/>
        <v>RWRST CLAIRES</v>
      </c>
      <c r="BE3347" s="104" t="s">
        <v>1774</v>
      </c>
      <c r="BF3347" s="104" t="s">
        <v>1775</v>
      </c>
      <c r="BG3347" s="104" t="s">
        <v>1774</v>
      </c>
      <c r="BH3347" s="104" t="s">
        <v>1775</v>
      </c>
      <c r="BI3347" s="104" t="str">
        <f t="shared" si="1353"/>
        <v>RWR</v>
      </c>
    </row>
    <row r="3348" spans="56:61" hidden="1" x14ac:dyDescent="0.3">
      <c r="BD3348" t="str">
        <f t="shared" si="1352"/>
        <v>RWRST JULIANS</v>
      </c>
      <c r="BE3348" s="104" t="s">
        <v>1776</v>
      </c>
      <c r="BF3348" s="104" t="s">
        <v>1777</v>
      </c>
      <c r="BG3348" s="104" t="s">
        <v>1776</v>
      </c>
      <c r="BH3348" s="104" t="s">
        <v>1777</v>
      </c>
      <c r="BI3348" s="104" t="str">
        <f t="shared" si="1353"/>
        <v>RWR</v>
      </c>
    </row>
    <row r="3349" spans="56:61" hidden="1" x14ac:dyDescent="0.3">
      <c r="BD3349" t="str">
        <f t="shared" si="1352"/>
        <v>RWRST MARGARET'S HOSPITAL</v>
      </c>
      <c r="BE3349" s="104" t="s">
        <v>1825</v>
      </c>
      <c r="BF3349" s="104" t="s">
        <v>1826</v>
      </c>
      <c r="BG3349" s="104" t="s">
        <v>1825</v>
      </c>
      <c r="BH3349" s="104" t="s">
        <v>1826</v>
      </c>
      <c r="BI3349" s="104" t="str">
        <f t="shared" si="1353"/>
        <v>RWR</v>
      </c>
    </row>
    <row r="3350" spans="56:61" hidden="1" x14ac:dyDescent="0.3">
      <c r="BD3350" t="str">
        <f t="shared" si="1352"/>
        <v>RWRST NICHOLAS WARD</v>
      </c>
      <c r="BE3350" s="104" t="s">
        <v>1778</v>
      </c>
      <c r="BF3350" s="104" t="s">
        <v>1779</v>
      </c>
      <c r="BG3350" s="104" t="s">
        <v>1778</v>
      </c>
      <c r="BH3350" s="104" t="s">
        <v>1779</v>
      </c>
      <c r="BI3350" s="104" t="str">
        <f t="shared" si="1353"/>
        <v>RWR</v>
      </c>
    </row>
    <row r="3351" spans="56:61" hidden="1" x14ac:dyDescent="0.3">
      <c r="BD3351" t="str">
        <f t="shared" si="1352"/>
        <v>RWRST PAULS (HEMEL HEMPSTEAD)</v>
      </c>
      <c r="BE3351" s="104" t="s">
        <v>1780</v>
      </c>
      <c r="BF3351" s="104" t="s">
        <v>1781</v>
      </c>
      <c r="BG3351" s="104" t="s">
        <v>1780</v>
      </c>
      <c r="BH3351" s="104" t="s">
        <v>1781</v>
      </c>
      <c r="BI3351" s="104" t="str">
        <f t="shared" si="1353"/>
        <v>RWR</v>
      </c>
    </row>
    <row r="3352" spans="56:61" hidden="1" x14ac:dyDescent="0.3">
      <c r="BD3352" t="str">
        <f t="shared" si="1352"/>
        <v>RWRSTEVENAGE CDAT</v>
      </c>
      <c r="BE3352" s="104" t="s">
        <v>1834</v>
      </c>
      <c r="BF3352" s="104" t="s">
        <v>1835</v>
      </c>
      <c r="BG3352" s="104" t="s">
        <v>1834</v>
      </c>
      <c r="BH3352" s="104" t="s">
        <v>1835</v>
      </c>
      <c r="BI3352" s="104" t="str">
        <f t="shared" si="1353"/>
        <v>RWR</v>
      </c>
    </row>
    <row r="3353" spans="56:61" hidden="1" x14ac:dyDescent="0.3">
      <c r="BD3353" t="str">
        <f t="shared" si="1352"/>
        <v>RWRSTEVENAGE CMHC</v>
      </c>
      <c r="BE3353" s="104" t="s">
        <v>1782</v>
      </c>
      <c r="BF3353" s="104" t="s">
        <v>1783</v>
      </c>
      <c r="BG3353" s="104" t="s">
        <v>1782</v>
      </c>
      <c r="BH3353" s="104" t="s">
        <v>1783</v>
      </c>
      <c r="BI3353" s="104" t="str">
        <f t="shared" si="1353"/>
        <v>RWR</v>
      </c>
    </row>
    <row r="3354" spans="56:61" hidden="1" x14ac:dyDescent="0.3">
      <c r="BD3354" t="str">
        <f t="shared" si="1352"/>
        <v>RWRSW CATT</v>
      </c>
      <c r="BE3354" s="104" t="s">
        <v>1838</v>
      </c>
      <c r="BF3354" s="104" t="s">
        <v>1839</v>
      </c>
      <c r="BG3354" s="104" t="s">
        <v>1838</v>
      </c>
      <c r="BH3354" s="104" t="s">
        <v>1839</v>
      </c>
      <c r="BI3354" s="104" t="str">
        <f t="shared" si="1353"/>
        <v>RWR</v>
      </c>
    </row>
    <row r="3355" spans="56:61" hidden="1" x14ac:dyDescent="0.3">
      <c r="BD3355" t="str">
        <f t="shared" si="1352"/>
        <v>RWRTHE BEACON</v>
      </c>
      <c r="BE3355" s="104" t="s">
        <v>1830</v>
      </c>
      <c r="BF3355" s="104" t="s">
        <v>1831</v>
      </c>
      <c r="BG3355" s="104" t="s">
        <v>1830</v>
      </c>
      <c r="BH3355" s="104" t="s">
        <v>1831</v>
      </c>
      <c r="BI3355" s="104" t="str">
        <f t="shared" si="1353"/>
        <v>RWR</v>
      </c>
    </row>
    <row r="3356" spans="56:61" hidden="1" x14ac:dyDescent="0.3">
      <c r="BD3356" t="str">
        <f t="shared" si="1352"/>
        <v>RWRTHE KESTRELS</v>
      </c>
      <c r="BE3356" s="104" t="s">
        <v>1788</v>
      </c>
      <c r="BF3356" s="104" t="s">
        <v>1789</v>
      </c>
      <c r="BG3356" s="104" t="s">
        <v>1788</v>
      </c>
      <c r="BH3356" s="104" t="s">
        <v>1789</v>
      </c>
      <c r="BI3356" s="104" t="str">
        <f t="shared" si="1353"/>
        <v>RWR</v>
      </c>
    </row>
    <row r="3357" spans="56:61" hidden="1" x14ac:dyDescent="0.3">
      <c r="BD3357" t="str">
        <f t="shared" si="1352"/>
        <v>RWRTHE ORCHARDS</v>
      </c>
      <c r="BE3357" s="104" t="s">
        <v>1784</v>
      </c>
      <c r="BF3357" s="104" t="s">
        <v>1785</v>
      </c>
      <c r="BG3357" s="104" t="s">
        <v>1784</v>
      </c>
      <c r="BH3357" s="104" t="s">
        <v>1785</v>
      </c>
      <c r="BI3357" s="104" t="str">
        <f t="shared" si="1353"/>
        <v>RWR</v>
      </c>
    </row>
    <row r="3358" spans="56:61" hidden="1" x14ac:dyDescent="0.3">
      <c r="BD3358" t="str">
        <f t="shared" si="1352"/>
        <v>RWRTHE STEWARTS</v>
      </c>
      <c r="BE3358" s="104" t="s">
        <v>1786</v>
      </c>
      <c r="BF3358" s="104" t="s">
        <v>1787</v>
      </c>
      <c r="BG3358" s="104" t="s">
        <v>1786</v>
      </c>
      <c r="BH3358" s="104" t="s">
        <v>1787</v>
      </c>
      <c r="BI3358" s="104" t="str">
        <f t="shared" si="1353"/>
        <v>RWR</v>
      </c>
    </row>
    <row r="3359" spans="56:61" hidden="1" x14ac:dyDescent="0.3">
      <c r="BD3359" t="str">
        <f t="shared" si="1352"/>
        <v>RWVAOT(EEM)&amp; RIL(EXETER S&amp;W)</v>
      </c>
      <c r="BE3359" s="104" t="s">
        <v>5602</v>
      </c>
      <c r="BF3359" s="104" t="s">
        <v>5603</v>
      </c>
      <c r="BG3359" s="104" t="s">
        <v>5602</v>
      </c>
      <c r="BH3359" s="104" t="s">
        <v>5603</v>
      </c>
      <c r="BI3359" s="104" t="str">
        <f t="shared" si="1353"/>
        <v>RWV</v>
      </c>
    </row>
    <row r="3360" spans="56:61" hidden="1" x14ac:dyDescent="0.3">
      <c r="BD3360" t="str">
        <f t="shared" si="1352"/>
        <v>RWVBIDEFORD AND DISTRICT HOSPITAL</v>
      </c>
      <c r="BE3360" s="104" t="s">
        <v>5511</v>
      </c>
      <c r="BF3360" s="104" t="s">
        <v>5512</v>
      </c>
      <c r="BG3360" s="104" t="s">
        <v>5511</v>
      </c>
      <c r="BH3360" s="104" t="s">
        <v>5512</v>
      </c>
      <c r="BI3360" s="104" t="str">
        <f t="shared" si="1353"/>
        <v>RWV</v>
      </c>
    </row>
    <row r="3361" spans="56:61" hidden="1" x14ac:dyDescent="0.3">
      <c r="BD3361" t="str">
        <f t="shared" si="1352"/>
        <v>RWVCHANNINGS WOOD (HEALTH)</v>
      </c>
      <c r="BE3361" s="104" t="s">
        <v>5558</v>
      </c>
      <c r="BF3361" s="104" t="s">
        <v>5559</v>
      </c>
      <c r="BG3361" s="104" t="s">
        <v>5558</v>
      </c>
      <c r="BH3361" s="104" t="s">
        <v>5559</v>
      </c>
      <c r="BI3361" s="104" t="str">
        <f t="shared" si="1353"/>
        <v>RWV</v>
      </c>
    </row>
    <row r="3362" spans="56:61" hidden="1" x14ac:dyDescent="0.3">
      <c r="BD3362" t="str">
        <f t="shared" si="1352"/>
        <v>RWVCOOMBEHAVEN WARD</v>
      </c>
      <c r="BE3362" s="104" t="s">
        <v>5622</v>
      </c>
      <c r="BF3362" s="104" t="s">
        <v>5623</v>
      </c>
      <c r="BG3362" s="104" t="s">
        <v>5622</v>
      </c>
      <c r="BH3362" s="104" t="s">
        <v>5623</v>
      </c>
      <c r="BI3362" s="104" t="str">
        <f t="shared" si="1353"/>
        <v>RWV</v>
      </c>
    </row>
    <row r="3363" spans="56:61" hidden="1" x14ac:dyDescent="0.3">
      <c r="BD3363" t="str">
        <f t="shared" si="1352"/>
        <v>RWVCRHT EAST DEVON</v>
      </c>
      <c r="BE3363" s="104" t="s">
        <v>5581</v>
      </c>
      <c r="BF3363" s="104" t="s">
        <v>5582</v>
      </c>
      <c r="BG3363" s="104" t="s">
        <v>5581</v>
      </c>
      <c r="BH3363" s="104" t="s">
        <v>5582</v>
      </c>
      <c r="BI3363" s="104" t="str">
        <f t="shared" si="1353"/>
        <v>RWV</v>
      </c>
    </row>
    <row r="3364" spans="56:61" hidden="1" x14ac:dyDescent="0.3">
      <c r="BD3364" t="str">
        <f t="shared" si="1352"/>
        <v>RWVCRHT EXETER</v>
      </c>
      <c r="BE3364" s="104" t="s">
        <v>5596</v>
      </c>
      <c r="BF3364" s="104" t="s">
        <v>5597</v>
      </c>
      <c r="BG3364" s="104" t="s">
        <v>5596</v>
      </c>
      <c r="BH3364" s="104" t="s">
        <v>5597</v>
      </c>
      <c r="BI3364" s="104" t="str">
        <f t="shared" si="1353"/>
        <v>RWV</v>
      </c>
    </row>
    <row r="3365" spans="56:61" hidden="1" x14ac:dyDescent="0.3">
      <c r="BD3365" t="str">
        <f t="shared" si="1352"/>
        <v>RWVCRHT MID DEVON</v>
      </c>
      <c r="BE3365" s="104" t="s">
        <v>5608</v>
      </c>
      <c r="BF3365" s="104" t="s">
        <v>5609</v>
      </c>
      <c r="BG3365" s="104" t="s">
        <v>5608</v>
      </c>
      <c r="BH3365" s="104" t="s">
        <v>5609</v>
      </c>
      <c r="BI3365" s="104" t="str">
        <f t="shared" si="1353"/>
        <v>RWV</v>
      </c>
    </row>
    <row r="3366" spans="56:61" hidden="1" x14ac:dyDescent="0.3">
      <c r="BD3366" t="str">
        <f t="shared" si="1352"/>
        <v>RWVCRS TEIGNBRIDGE</v>
      </c>
      <c r="BE3366" s="104" t="s">
        <v>5570</v>
      </c>
      <c r="BF3366" s="104" t="s">
        <v>5571</v>
      </c>
      <c r="BG3366" s="104" t="s">
        <v>5570</v>
      </c>
      <c r="BH3366" s="104" t="s">
        <v>5571</v>
      </c>
      <c r="BI3366" s="104" t="str">
        <f t="shared" si="1353"/>
        <v>RWV</v>
      </c>
    </row>
    <row r="3367" spans="56:61" hidden="1" x14ac:dyDescent="0.3">
      <c r="BD3367" t="str">
        <f t="shared" si="1352"/>
        <v>RWVCULVERHAY</v>
      </c>
      <c r="BE3367" s="104" t="s">
        <v>5513</v>
      </c>
      <c r="BF3367" s="104" t="s">
        <v>5514</v>
      </c>
      <c r="BG3367" s="104" t="s">
        <v>5513</v>
      </c>
      <c r="BH3367" s="104" t="s">
        <v>5514</v>
      </c>
      <c r="BI3367" s="104" t="str">
        <f t="shared" si="1353"/>
        <v>RWV</v>
      </c>
    </row>
    <row r="3368" spans="56:61" hidden="1" x14ac:dyDescent="0.3">
      <c r="BD3368" t="str">
        <f t="shared" si="1352"/>
        <v>RWVDARTMOOR (HEALTH)</v>
      </c>
      <c r="BE3368" s="104" t="s">
        <v>5560</v>
      </c>
      <c r="BF3368" s="104" t="s">
        <v>5561</v>
      </c>
      <c r="BG3368" s="104" t="s">
        <v>5560</v>
      </c>
      <c r="BH3368" s="104" t="s">
        <v>5561</v>
      </c>
      <c r="BI3368" s="104" t="str">
        <f t="shared" si="1353"/>
        <v>RWV</v>
      </c>
    </row>
    <row r="3369" spans="56:61" hidden="1" x14ac:dyDescent="0.3">
      <c r="BD3369" t="str">
        <f t="shared" si="1352"/>
        <v>RWVDELDERFIELD WARD</v>
      </c>
      <c r="BE3369" s="104" t="s">
        <v>5624</v>
      </c>
      <c r="BF3369" s="104" t="s">
        <v>5625</v>
      </c>
      <c r="BG3369" s="104" t="s">
        <v>5624</v>
      </c>
      <c r="BH3369" s="104" t="s">
        <v>5625</v>
      </c>
      <c r="BI3369" s="104" t="str">
        <f t="shared" si="1353"/>
        <v>RWV</v>
      </c>
    </row>
    <row r="3370" spans="56:61" hidden="1" x14ac:dyDescent="0.3">
      <c r="BD3370" t="str">
        <f t="shared" si="1352"/>
        <v>RWVDEVON DRUG SERV (EEM P/C)</v>
      </c>
      <c r="BE3370" s="104" t="s">
        <v>5577</v>
      </c>
      <c r="BF3370" s="104" t="s">
        <v>5578</v>
      </c>
      <c r="BG3370" s="104" t="s">
        <v>5577</v>
      </c>
      <c r="BH3370" s="104" t="s">
        <v>5578</v>
      </c>
      <c r="BI3370" s="104" t="str">
        <f t="shared" si="1353"/>
        <v>RWV</v>
      </c>
    </row>
    <row r="3371" spans="56:61" hidden="1" x14ac:dyDescent="0.3">
      <c r="BD3371" t="str">
        <f t="shared" si="1352"/>
        <v>RWVDEVON DRUG SERV (EEM)</v>
      </c>
      <c r="BE3371" s="104" t="s">
        <v>5579</v>
      </c>
      <c r="BF3371" s="104" t="s">
        <v>5580</v>
      </c>
      <c r="BG3371" s="104" t="s">
        <v>5579</v>
      </c>
      <c r="BH3371" s="104" t="s">
        <v>5580</v>
      </c>
      <c r="BI3371" s="104" t="str">
        <f t="shared" si="1353"/>
        <v>RWV</v>
      </c>
    </row>
    <row r="3372" spans="56:61" hidden="1" x14ac:dyDescent="0.3">
      <c r="BD3372" t="str">
        <f t="shared" si="1352"/>
        <v>RWVDEVON DRUG SERV (EEM) NMP</v>
      </c>
      <c r="BE3372" s="104" t="s">
        <v>5634</v>
      </c>
      <c r="BF3372" s="104" t="s">
        <v>5635</v>
      </c>
      <c r="BG3372" s="104" t="s">
        <v>5634</v>
      </c>
      <c r="BH3372" s="104" t="s">
        <v>5635</v>
      </c>
      <c r="BI3372" s="104" t="str">
        <f t="shared" si="1353"/>
        <v>RWV</v>
      </c>
    </row>
    <row r="3373" spans="56:61" hidden="1" x14ac:dyDescent="0.3">
      <c r="BD3373" t="str">
        <f t="shared" si="1352"/>
        <v>RWVDEVON DRUG SERV (S&amp;W) NMP</v>
      </c>
      <c r="BE3373" s="104" t="s">
        <v>5630</v>
      </c>
      <c r="BF3373" s="104" t="s">
        <v>5631</v>
      </c>
      <c r="BG3373" s="104" t="s">
        <v>5630</v>
      </c>
      <c r="BH3373" s="104" t="s">
        <v>5631</v>
      </c>
      <c r="BI3373" s="104" t="str">
        <f t="shared" si="1353"/>
        <v>RWV</v>
      </c>
    </row>
    <row r="3374" spans="56:61" hidden="1" x14ac:dyDescent="0.3">
      <c r="BD3374" t="str">
        <f t="shared" si="1352"/>
        <v>RWVDEVON DRUG SERV(NORTH)NMP</v>
      </c>
      <c r="BE3374" s="104" t="s">
        <v>5638</v>
      </c>
      <c r="BF3374" s="104" t="s">
        <v>5639</v>
      </c>
      <c r="BG3374" s="104" t="s">
        <v>5638</v>
      </c>
      <c r="BH3374" s="104" t="s">
        <v>5639</v>
      </c>
      <c r="BI3374" s="104" t="str">
        <f t="shared" si="1353"/>
        <v>RWV</v>
      </c>
    </row>
    <row r="3375" spans="56:61" hidden="1" x14ac:dyDescent="0.3">
      <c r="BD3375" t="str">
        <f t="shared" si="1352"/>
        <v>RWVDEVON DRUG SERV(NRTH P/C)</v>
      </c>
      <c r="BE3375" s="104" t="s">
        <v>5604</v>
      </c>
      <c r="BF3375" s="104" t="s">
        <v>5605</v>
      </c>
      <c r="BG3375" s="104" t="s">
        <v>5604</v>
      </c>
      <c r="BH3375" s="104" t="s">
        <v>5605</v>
      </c>
      <c r="BI3375" s="104" t="str">
        <f t="shared" si="1353"/>
        <v>RWV</v>
      </c>
    </row>
    <row r="3376" spans="56:61" hidden="1" x14ac:dyDescent="0.3">
      <c r="BD3376" t="str">
        <f t="shared" si="1352"/>
        <v>RWVDEVON DRUG SV(EEM P/C)NMP</v>
      </c>
      <c r="BE3376" s="104" t="s">
        <v>5636</v>
      </c>
      <c r="BF3376" s="104" t="s">
        <v>5637</v>
      </c>
      <c r="BG3376" s="104" t="s">
        <v>5636</v>
      </c>
      <c r="BH3376" s="104" t="s">
        <v>5637</v>
      </c>
      <c r="BI3376" s="104" t="str">
        <f t="shared" si="1353"/>
        <v>RWV</v>
      </c>
    </row>
    <row r="3377" spans="56:61" hidden="1" x14ac:dyDescent="0.3">
      <c r="BD3377" t="str">
        <f t="shared" si="1352"/>
        <v>RWVDEVON DRUG SV(NTH P/C)NMP</v>
      </c>
      <c r="BE3377" s="104" t="s">
        <v>5640</v>
      </c>
      <c r="BF3377" s="104" t="s">
        <v>5641</v>
      </c>
      <c r="BG3377" s="104" t="s">
        <v>5640</v>
      </c>
      <c r="BH3377" s="104" t="s">
        <v>5641</v>
      </c>
      <c r="BI3377" s="104" t="str">
        <f t="shared" si="1353"/>
        <v>RWV</v>
      </c>
    </row>
    <row r="3378" spans="56:61" hidden="1" x14ac:dyDescent="0.3">
      <c r="BD3378" t="str">
        <f t="shared" si="1352"/>
        <v>RWVDEVON DRUG SV(S&amp;W P/C)NMP</v>
      </c>
      <c r="BE3378" s="104" t="s">
        <v>5632</v>
      </c>
      <c r="BF3378" s="104" t="s">
        <v>5633</v>
      </c>
      <c r="BG3378" s="104" t="s">
        <v>5632</v>
      </c>
      <c r="BH3378" s="104" t="s">
        <v>5633</v>
      </c>
      <c r="BI3378" s="104" t="str">
        <f t="shared" si="1353"/>
        <v>RWV</v>
      </c>
    </row>
    <row r="3379" spans="56:61" hidden="1" x14ac:dyDescent="0.3">
      <c r="BD3379" t="str">
        <f t="shared" si="1352"/>
        <v>RWVDIX'S FIELD</v>
      </c>
      <c r="BE3379" s="104" t="s">
        <v>5542</v>
      </c>
      <c r="BF3379" s="104" t="s">
        <v>5543</v>
      </c>
      <c r="BG3379" s="104" t="s">
        <v>5542</v>
      </c>
      <c r="BH3379" s="104" t="s">
        <v>5543</v>
      </c>
      <c r="BI3379" s="104" t="str">
        <f t="shared" si="1353"/>
        <v>RWV</v>
      </c>
    </row>
    <row r="3380" spans="56:61" hidden="1" x14ac:dyDescent="0.3">
      <c r="BD3380" t="str">
        <f t="shared" si="1352"/>
        <v>RWVEXETER (HEALTH)</v>
      </c>
      <c r="BE3380" s="104" t="s">
        <v>5556</v>
      </c>
      <c r="BF3380" s="104" t="s">
        <v>5557</v>
      </c>
      <c r="BG3380" s="104" t="s">
        <v>5556</v>
      </c>
      <c r="BH3380" s="104" t="s">
        <v>5557</v>
      </c>
      <c r="BI3380" s="104" t="str">
        <f t="shared" si="1353"/>
        <v>RWV</v>
      </c>
    </row>
    <row r="3381" spans="56:61" hidden="1" x14ac:dyDescent="0.3">
      <c r="BD3381" t="str">
        <f t="shared" si="1352"/>
        <v>RWVEXETER CRS (NMP)</v>
      </c>
      <c r="BE3381" s="104" t="s">
        <v>5646</v>
      </c>
      <c r="BF3381" s="104" t="s">
        <v>5647</v>
      </c>
      <c r="BG3381" s="104" t="s">
        <v>5646</v>
      </c>
      <c r="BH3381" s="104" t="s">
        <v>5647</v>
      </c>
      <c r="BI3381" s="104" t="str">
        <f t="shared" si="1353"/>
        <v>RWV</v>
      </c>
    </row>
    <row r="3382" spans="56:61" hidden="1" x14ac:dyDescent="0.3">
      <c r="BD3382" t="str">
        <f t="shared" si="1352"/>
        <v>RWVFRANKLYN COMMUNITY HOSPITAL</v>
      </c>
      <c r="BE3382" s="104" t="s">
        <v>5564</v>
      </c>
      <c r="BF3382" s="104" t="s">
        <v>5565</v>
      </c>
      <c r="BG3382" s="104" t="s">
        <v>5564</v>
      </c>
      <c r="BH3382" s="104" t="s">
        <v>5565</v>
      </c>
      <c r="BI3382" s="104" t="str">
        <f t="shared" si="1353"/>
        <v>RWV</v>
      </c>
    </row>
    <row r="3383" spans="56:61" hidden="1" x14ac:dyDescent="0.3">
      <c r="BD3383" t="str">
        <f t="shared" si="1352"/>
        <v>RWVHALDON UNIT</v>
      </c>
      <c r="BE3383" s="104" t="s">
        <v>5612</v>
      </c>
      <c r="BF3383" s="104" t="s">
        <v>5613</v>
      </c>
      <c r="BG3383" s="104" t="s">
        <v>5612</v>
      </c>
      <c r="BH3383" s="104" t="s">
        <v>5613</v>
      </c>
      <c r="BI3383" s="104" t="str">
        <f t="shared" si="1353"/>
        <v>RWV</v>
      </c>
    </row>
    <row r="3384" spans="56:61" hidden="1" x14ac:dyDescent="0.3">
      <c r="BD3384" t="str">
        <f t="shared" si="1352"/>
        <v>RWVHARBOURNE UNIT</v>
      </c>
      <c r="BE3384" s="104" t="s">
        <v>5523</v>
      </c>
      <c r="BF3384" s="104" t="s">
        <v>5524</v>
      </c>
      <c r="BG3384" s="104" t="s">
        <v>5523</v>
      </c>
      <c r="BH3384" s="104" t="s">
        <v>5524</v>
      </c>
      <c r="BI3384" s="104" t="str">
        <f t="shared" si="1353"/>
        <v>RWV</v>
      </c>
    </row>
    <row r="3385" spans="56:61" hidden="1" x14ac:dyDescent="0.3">
      <c r="BD3385" t="str">
        <f t="shared" si="1352"/>
        <v>RWVHILLBANK (CREDITON)</v>
      </c>
      <c r="BE3385" s="104" t="s">
        <v>5534</v>
      </c>
      <c r="BF3385" s="104" t="s">
        <v>5535</v>
      </c>
      <c r="BG3385" s="104" t="s">
        <v>5534</v>
      </c>
      <c r="BH3385" s="104" t="s">
        <v>5535</v>
      </c>
      <c r="BI3385" s="104" t="str">
        <f t="shared" si="1353"/>
        <v>RWV</v>
      </c>
    </row>
    <row r="3386" spans="56:61" hidden="1" x14ac:dyDescent="0.3">
      <c r="BD3386" t="str">
        <f t="shared" si="1352"/>
        <v>RWVKNIGHTSHAYES</v>
      </c>
      <c r="BE3386" s="104" t="s">
        <v>5548</v>
      </c>
      <c r="BF3386" s="104" t="s">
        <v>5549</v>
      </c>
      <c r="BG3386" s="104" t="s">
        <v>5548</v>
      </c>
      <c r="BH3386" s="104" t="s">
        <v>5549</v>
      </c>
      <c r="BI3386" s="104" t="str">
        <f t="shared" si="1353"/>
        <v>RWV</v>
      </c>
    </row>
    <row r="3387" spans="56:61" hidden="1" x14ac:dyDescent="0.3">
      <c r="BD3387" t="str">
        <f t="shared" si="1352"/>
        <v>RWVLARKBY</v>
      </c>
      <c r="BE3387" s="104" t="s">
        <v>5531</v>
      </c>
      <c r="BF3387" s="104" t="s">
        <v>5532</v>
      </c>
      <c r="BG3387" s="104" t="s">
        <v>5531</v>
      </c>
      <c r="BH3387" s="104" t="s">
        <v>5532</v>
      </c>
      <c r="BI3387" s="104" t="str">
        <f t="shared" si="1353"/>
        <v>RWV</v>
      </c>
    </row>
    <row r="3388" spans="56:61" hidden="1" x14ac:dyDescent="0.3">
      <c r="BD3388" t="str">
        <f t="shared" si="1352"/>
        <v>RWVLDS SOUTH AND WEST DEVON</v>
      </c>
      <c r="BE3388" s="104" t="s">
        <v>5626</v>
      </c>
      <c r="BF3388" s="104" t="s">
        <v>5627</v>
      </c>
      <c r="BG3388" s="104" t="s">
        <v>5626</v>
      </c>
      <c r="BH3388" s="104" t="s">
        <v>5627</v>
      </c>
      <c r="BI3388" s="104" t="str">
        <f t="shared" si="1353"/>
        <v>RWV</v>
      </c>
    </row>
    <row r="3389" spans="56:61" hidden="1" x14ac:dyDescent="0.3">
      <c r="BD3389" t="str">
        <f t="shared" si="1352"/>
        <v>RWVLEANDER UNIT</v>
      </c>
      <c r="BE3389" s="104" t="s">
        <v>5550</v>
      </c>
      <c r="BF3389" s="104" t="s">
        <v>5551</v>
      </c>
      <c r="BG3389" s="104" t="s">
        <v>5550</v>
      </c>
      <c r="BH3389" s="104" t="s">
        <v>5551</v>
      </c>
      <c r="BI3389" s="104" t="str">
        <f t="shared" si="1353"/>
        <v>RWV</v>
      </c>
    </row>
    <row r="3390" spans="56:61" hidden="1" x14ac:dyDescent="0.3">
      <c r="BD3390" t="str">
        <f t="shared" si="1352"/>
        <v>RWVMENTAL HEALTH NORTH DEVON (NMP)</v>
      </c>
      <c r="BE3390" s="104" t="s">
        <v>5644</v>
      </c>
      <c r="BF3390" s="104" t="s">
        <v>5645</v>
      </c>
      <c r="BG3390" s="104" t="s">
        <v>5644</v>
      </c>
      <c r="BH3390" s="104" t="s">
        <v>5645</v>
      </c>
      <c r="BI3390" s="104" t="str">
        <f t="shared" si="1353"/>
        <v>RWV</v>
      </c>
    </row>
    <row r="3391" spans="56:61" hidden="1" x14ac:dyDescent="0.3">
      <c r="BD3391" t="str">
        <f t="shared" ref="BD3391:BD3454" si="1354">CONCATENATE(LEFT(BE3391, 3),BF3391)</f>
        <v>RWVMID DEVON R &amp; IL</v>
      </c>
      <c r="BE3391" s="104" t="s">
        <v>5650</v>
      </c>
      <c r="BF3391" s="104" t="s">
        <v>5651</v>
      </c>
      <c r="BG3391" s="104" t="s">
        <v>5650</v>
      </c>
      <c r="BH3391" s="104" t="s">
        <v>5651</v>
      </c>
      <c r="BI3391" s="104" t="str">
        <f t="shared" ref="BI3391:BI3454" si="1355">LEFT(BG3391,3)</f>
        <v>RWV</v>
      </c>
    </row>
    <row r="3392" spans="56:61" hidden="1" x14ac:dyDescent="0.3">
      <c r="BD3392" t="str">
        <f t="shared" si="1354"/>
        <v>RWVNEW LEAF</v>
      </c>
      <c r="BE3392" s="104" t="s">
        <v>5527</v>
      </c>
      <c r="BF3392" s="104" t="s">
        <v>5528</v>
      </c>
      <c r="BG3392" s="104" t="s">
        <v>5527</v>
      </c>
      <c r="BH3392" s="104" t="s">
        <v>5528</v>
      </c>
      <c r="BI3392" s="104" t="str">
        <f t="shared" si="1355"/>
        <v>RWV</v>
      </c>
    </row>
    <row r="3393" spans="56:61" hidden="1" x14ac:dyDescent="0.3">
      <c r="BD3393" t="str">
        <f t="shared" si="1354"/>
        <v>RWVNEWTON ABBOT HOSPITAL</v>
      </c>
      <c r="BE3393" s="104" t="s">
        <v>5533</v>
      </c>
      <c r="BF3393" s="104" t="s">
        <v>2690</v>
      </c>
      <c r="BG3393" s="104" t="s">
        <v>5533</v>
      </c>
      <c r="BH3393" s="104" t="s">
        <v>2690</v>
      </c>
      <c r="BI3393" s="104" t="str">
        <f t="shared" si="1355"/>
        <v>RWV</v>
      </c>
    </row>
    <row r="3394" spans="56:61" hidden="1" x14ac:dyDescent="0.3">
      <c r="BD3394" t="str">
        <f t="shared" si="1354"/>
        <v>RWVNORTH DEVON DAS</v>
      </c>
      <c r="BE3394" s="104" t="s">
        <v>5536</v>
      </c>
      <c r="BF3394" s="104" t="s">
        <v>5537</v>
      </c>
      <c r="BG3394" s="104" t="s">
        <v>5536</v>
      </c>
      <c r="BH3394" s="104" t="s">
        <v>5537</v>
      </c>
      <c r="BI3394" s="104" t="str">
        <f t="shared" si="1355"/>
        <v>RWV</v>
      </c>
    </row>
    <row r="3395" spans="56:61" hidden="1" x14ac:dyDescent="0.3">
      <c r="BD3395" t="str">
        <f t="shared" si="1354"/>
        <v>RWVNORTH DEVON DISTRICT HOSPITAL</v>
      </c>
      <c r="BE3395" s="104" t="s">
        <v>5517</v>
      </c>
      <c r="BF3395" s="104" t="s">
        <v>5518</v>
      </c>
      <c r="BG3395" s="104" t="s">
        <v>5517</v>
      </c>
      <c r="BH3395" s="104" t="s">
        <v>5518</v>
      </c>
      <c r="BI3395" s="104" t="str">
        <f t="shared" si="1355"/>
        <v>RWV</v>
      </c>
    </row>
    <row r="3396" spans="56:61" hidden="1" x14ac:dyDescent="0.3">
      <c r="BD3396" t="str">
        <f t="shared" si="1354"/>
        <v>RWVOKEHAMPTON COMMUNITY HOSPITAL</v>
      </c>
      <c r="BE3396" s="104" t="s">
        <v>5519</v>
      </c>
      <c r="BF3396" s="104" t="s">
        <v>5520</v>
      </c>
      <c r="BG3396" s="104" t="s">
        <v>5519</v>
      </c>
      <c r="BH3396" s="104" t="s">
        <v>5520</v>
      </c>
      <c r="BI3396" s="104" t="str">
        <f t="shared" si="1355"/>
        <v>RWV</v>
      </c>
    </row>
    <row r="3397" spans="56:61" hidden="1" x14ac:dyDescent="0.3">
      <c r="BD3397" t="str">
        <f t="shared" si="1354"/>
        <v>RWVOPMH (CREDITON)</v>
      </c>
      <c r="BE3397" s="104" t="s">
        <v>5616</v>
      </c>
      <c r="BF3397" s="104" t="s">
        <v>5617</v>
      </c>
      <c r="BG3397" s="104" t="s">
        <v>5616</v>
      </c>
      <c r="BH3397" s="104" t="s">
        <v>5617</v>
      </c>
      <c r="BI3397" s="104" t="str">
        <f t="shared" si="1355"/>
        <v>RWV</v>
      </c>
    </row>
    <row r="3398" spans="56:61" hidden="1" x14ac:dyDescent="0.3">
      <c r="BD3398" t="str">
        <f t="shared" si="1354"/>
        <v>RWVOPMH (SIDMOUTH &amp; SEATON)</v>
      </c>
      <c r="BE3398" s="104" t="s">
        <v>5593</v>
      </c>
      <c r="BF3398" s="104" t="s">
        <v>5594</v>
      </c>
      <c r="BG3398" s="104" t="s">
        <v>5593</v>
      </c>
      <c r="BH3398" s="104" t="s">
        <v>5594</v>
      </c>
      <c r="BI3398" s="104" t="str">
        <f t="shared" si="1355"/>
        <v>RWV</v>
      </c>
    </row>
    <row r="3399" spans="56:61" hidden="1" x14ac:dyDescent="0.3">
      <c r="BD3399" t="str">
        <f t="shared" si="1354"/>
        <v>RWVOPMH (TIVERTON/CULLOMPTON)</v>
      </c>
      <c r="BE3399" s="104" t="s">
        <v>5614</v>
      </c>
      <c r="BF3399" s="104" t="s">
        <v>5615</v>
      </c>
      <c r="BG3399" s="104" t="s">
        <v>5614</v>
      </c>
      <c r="BH3399" s="104" t="s">
        <v>5615</v>
      </c>
      <c r="BI3399" s="104" t="str">
        <f t="shared" si="1355"/>
        <v>RWV</v>
      </c>
    </row>
    <row r="3400" spans="56:61" hidden="1" x14ac:dyDescent="0.3">
      <c r="BD3400" t="str">
        <f t="shared" si="1354"/>
        <v>RWVOPMH EAST DEVON COASTAL</v>
      </c>
      <c r="BE3400" s="104" t="s">
        <v>5591</v>
      </c>
      <c r="BF3400" s="104" t="s">
        <v>5592</v>
      </c>
      <c r="BG3400" s="104" t="s">
        <v>5591</v>
      </c>
      <c r="BH3400" s="104" t="s">
        <v>5592</v>
      </c>
      <c r="BI3400" s="104" t="str">
        <f t="shared" si="1355"/>
        <v>RWV</v>
      </c>
    </row>
    <row r="3401" spans="56:61" hidden="1" x14ac:dyDescent="0.3">
      <c r="BD3401" t="str">
        <f t="shared" si="1354"/>
        <v>RWVOPMH EXETER</v>
      </c>
      <c r="BE3401" s="104" t="s">
        <v>5589</v>
      </c>
      <c r="BF3401" s="104" t="s">
        <v>5590</v>
      </c>
      <c r="BG3401" s="104" t="s">
        <v>5589</v>
      </c>
      <c r="BH3401" s="104" t="s">
        <v>5590</v>
      </c>
      <c r="BI3401" s="104" t="str">
        <f t="shared" si="1355"/>
        <v>RWV</v>
      </c>
    </row>
    <row r="3402" spans="56:61" hidden="1" x14ac:dyDescent="0.3">
      <c r="BD3402" t="str">
        <f t="shared" si="1354"/>
        <v>RWVOPMH EXETER</v>
      </c>
      <c r="BE3402" s="104" t="s">
        <v>5595</v>
      </c>
      <c r="BF3402" s="104" t="s">
        <v>5590</v>
      </c>
      <c r="BG3402" s="104" t="s">
        <v>5595</v>
      </c>
      <c r="BH3402" s="104" t="s">
        <v>5590</v>
      </c>
      <c r="BI3402" s="104" t="str">
        <f t="shared" si="1355"/>
        <v>RWV</v>
      </c>
    </row>
    <row r="3403" spans="56:61" hidden="1" x14ac:dyDescent="0.3">
      <c r="BD3403" t="str">
        <f t="shared" si="1354"/>
        <v>RWVOPMH EXETER 2</v>
      </c>
      <c r="BE3403" s="104" t="s">
        <v>5600</v>
      </c>
      <c r="BF3403" s="104" t="s">
        <v>5601</v>
      </c>
      <c r="BG3403" s="104" t="s">
        <v>5600</v>
      </c>
      <c r="BH3403" s="104" t="s">
        <v>5601</v>
      </c>
      <c r="BI3403" s="104" t="str">
        <f t="shared" si="1355"/>
        <v>RWV</v>
      </c>
    </row>
    <row r="3404" spans="56:61" hidden="1" x14ac:dyDescent="0.3">
      <c r="BD3404" t="str">
        <f t="shared" si="1354"/>
        <v>RWVOPMH FRANKLYN HOSPITAL</v>
      </c>
      <c r="BE3404" s="104" t="s">
        <v>5598</v>
      </c>
      <c r="BF3404" s="104" t="s">
        <v>5599</v>
      </c>
      <c r="BG3404" s="104" t="s">
        <v>5598</v>
      </c>
      <c r="BH3404" s="104" t="s">
        <v>5599</v>
      </c>
      <c r="BI3404" s="104" t="str">
        <f t="shared" si="1355"/>
        <v>RWV</v>
      </c>
    </row>
    <row r="3405" spans="56:61" hidden="1" x14ac:dyDescent="0.3">
      <c r="BD3405" t="str">
        <f t="shared" si="1354"/>
        <v>RWVOPMH NORTH - TORRIDGESIDE</v>
      </c>
      <c r="BE3405" s="104" t="s">
        <v>5620</v>
      </c>
      <c r="BF3405" s="104" t="s">
        <v>5621</v>
      </c>
      <c r="BG3405" s="104" t="s">
        <v>5620</v>
      </c>
      <c r="BH3405" s="104" t="s">
        <v>5621</v>
      </c>
      <c r="BI3405" s="104" t="str">
        <f t="shared" si="1355"/>
        <v>RWV</v>
      </c>
    </row>
    <row r="3406" spans="56:61" hidden="1" x14ac:dyDescent="0.3">
      <c r="BD3406" t="str">
        <f t="shared" si="1354"/>
        <v>RWVOPMH NORTH DEVON - WEST (NMP)</v>
      </c>
      <c r="BE3406" s="104" t="s">
        <v>5642</v>
      </c>
      <c r="BF3406" s="104" t="s">
        <v>5643</v>
      </c>
      <c r="BG3406" s="104" t="s">
        <v>5642</v>
      </c>
      <c r="BH3406" s="104" t="s">
        <v>5643</v>
      </c>
      <c r="BI3406" s="104" t="str">
        <f t="shared" si="1355"/>
        <v>RWV</v>
      </c>
    </row>
    <row r="3407" spans="56:61" hidden="1" x14ac:dyDescent="0.3">
      <c r="BD3407" t="str">
        <f t="shared" si="1354"/>
        <v>RWVOPMH NORTH DEVON (EAST)</v>
      </c>
      <c r="BE3407" s="104" t="s">
        <v>5618</v>
      </c>
      <c r="BF3407" s="104" t="s">
        <v>5619</v>
      </c>
      <c r="BG3407" s="104" t="s">
        <v>5618</v>
      </c>
      <c r="BH3407" s="104" t="s">
        <v>5619</v>
      </c>
      <c r="BI3407" s="104" t="str">
        <f t="shared" si="1355"/>
        <v>RWV</v>
      </c>
    </row>
    <row r="3408" spans="56:61" hidden="1" x14ac:dyDescent="0.3">
      <c r="BD3408" t="str">
        <f t="shared" si="1354"/>
        <v>RWVPSYCHOLOGY DEPARTMENT FOR NORTH DEVON</v>
      </c>
      <c r="BE3408" s="104" t="s">
        <v>5566</v>
      </c>
      <c r="BF3408" s="104" t="s">
        <v>5567</v>
      </c>
      <c r="BG3408" s="104" t="s">
        <v>5566</v>
      </c>
      <c r="BH3408" s="104" t="s">
        <v>5567</v>
      </c>
      <c r="BI3408" s="104" t="str">
        <f t="shared" si="1355"/>
        <v>RWV</v>
      </c>
    </row>
    <row r="3409" spans="56:61" hidden="1" x14ac:dyDescent="0.3">
      <c r="BD3409" t="str">
        <f t="shared" si="1354"/>
        <v>RWVREDHILLS</v>
      </c>
      <c r="BE3409" s="104" t="s">
        <v>5538</v>
      </c>
      <c r="BF3409" s="104" t="s">
        <v>5539</v>
      </c>
      <c r="BG3409" s="104" t="s">
        <v>5538</v>
      </c>
      <c r="BH3409" s="104" t="s">
        <v>5539</v>
      </c>
      <c r="BI3409" s="104" t="str">
        <f t="shared" si="1355"/>
        <v>RWV</v>
      </c>
    </row>
    <row r="3410" spans="56:61" hidden="1" x14ac:dyDescent="0.3">
      <c r="BD3410" t="str">
        <f t="shared" si="1354"/>
        <v>RWVRIL &amp; MWA EXMOUTH</v>
      </c>
      <c r="BE3410" s="104" t="s">
        <v>5587</v>
      </c>
      <c r="BF3410" s="104" t="s">
        <v>5588</v>
      </c>
      <c r="BG3410" s="104" t="s">
        <v>5587</v>
      </c>
      <c r="BH3410" s="104" t="s">
        <v>5588</v>
      </c>
      <c r="BI3410" s="104" t="str">
        <f t="shared" si="1355"/>
        <v>RWV</v>
      </c>
    </row>
    <row r="3411" spans="56:61" hidden="1" x14ac:dyDescent="0.3">
      <c r="BD3411" t="str">
        <f t="shared" si="1354"/>
        <v>RWVRIL &amp; MWA HONITON</v>
      </c>
      <c r="BE3411" s="104" t="s">
        <v>5583</v>
      </c>
      <c r="BF3411" s="104" t="s">
        <v>5584</v>
      </c>
      <c r="BG3411" s="104" t="s">
        <v>5583</v>
      </c>
      <c r="BH3411" s="104" t="s">
        <v>5584</v>
      </c>
      <c r="BI3411" s="104" t="str">
        <f t="shared" si="1355"/>
        <v>RWV</v>
      </c>
    </row>
    <row r="3412" spans="56:61" hidden="1" x14ac:dyDescent="0.3">
      <c r="BD3412" t="str">
        <f t="shared" si="1354"/>
        <v>RWVRIL &amp; MWA TIVERTON</v>
      </c>
      <c r="BE3412" s="104" t="s">
        <v>5606</v>
      </c>
      <c r="BF3412" s="104" t="s">
        <v>5607</v>
      </c>
      <c r="BG3412" s="104" t="s">
        <v>5606</v>
      </c>
      <c r="BH3412" s="104" t="s">
        <v>5607</v>
      </c>
      <c r="BI3412" s="104" t="str">
        <f t="shared" si="1355"/>
        <v>RWV</v>
      </c>
    </row>
    <row r="3413" spans="56:61" hidden="1" x14ac:dyDescent="0.3">
      <c r="BD3413" t="str">
        <f t="shared" si="1354"/>
        <v>RWVRIVERSIDE</v>
      </c>
      <c r="BE3413" s="104" t="s">
        <v>5552</v>
      </c>
      <c r="BF3413" s="104" t="s">
        <v>5553</v>
      </c>
      <c r="BG3413" s="104" t="s">
        <v>5552</v>
      </c>
      <c r="BH3413" s="104" t="s">
        <v>5553</v>
      </c>
      <c r="BI3413" s="104" t="str">
        <f t="shared" si="1355"/>
        <v>RWV</v>
      </c>
    </row>
    <row r="3414" spans="56:61" hidden="1" x14ac:dyDescent="0.3">
      <c r="BD3414" t="str">
        <f t="shared" si="1354"/>
        <v>RWVSOUTHAMPTON ADRC</v>
      </c>
      <c r="BE3414" s="104" t="s">
        <v>5546</v>
      </c>
      <c r="BF3414" s="104" t="s">
        <v>5547</v>
      </c>
      <c r="BG3414" s="104" t="s">
        <v>5546</v>
      </c>
      <c r="BH3414" s="104" t="s">
        <v>5547</v>
      </c>
      <c r="BI3414" s="104" t="str">
        <f t="shared" si="1355"/>
        <v>RWV</v>
      </c>
    </row>
    <row r="3415" spans="56:61" hidden="1" x14ac:dyDescent="0.3">
      <c r="BD3415" t="str">
        <f t="shared" si="1354"/>
        <v>RWVSTEP EEM &amp; MWA EXETER</v>
      </c>
      <c r="BE3415" s="104" t="s">
        <v>5585</v>
      </c>
      <c r="BF3415" s="104" t="s">
        <v>5586</v>
      </c>
      <c r="BG3415" s="104" t="s">
        <v>5585</v>
      </c>
      <c r="BH3415" s="104" t="s">
        <v>5586</v>
      </c>
      <c r="BI3415" s="104" t="str">
        <f t="shared" si="1355"/>
        <v>RWV</v>
      </c>
    </row>
    <row r="3416" spans="56:61" hidden="1" x14ac:dyDescent="0.3">
      <c r="BD3416" t="str">
        <f t="shared" si="1354"/>
        <v>RWVSTEP EXETER EAST &amp; MID (NMP)</v>
      </c>
      <c r="BE3416" s="104" t="s">
        <v>5648</v>
      </c>
      <c r="BF3416" s="104" t="s">
        <v>5649</v>
      </c>
      <c r="BG3416" s="104" t="s">
        <v>5648</v>
      </c>
      <c r="BH3416" s="104" t="s">
        <v>5649</v>
      </c>
      <c r="BI3416" s="104" t="str">
        <f t="shared" si="1355"/>
        <v>RWV</v>
      </c>
    </row>
    <row r="3417" spans="56:61" hidden="1" x14ac:dyDescent="0.3">
      <c r="BD3417" t="str">
        <f t="shared" si="1354"/>
        <v>RWVSTEP NORTH DEVON (NMP)</v>
      </c>
      <c r="BE3417" s="104" t="s">
        <v>5610</v>
      </c>
      <c r="BF3417" s="104" t="s">
        <v>5611</v>
      </c>
      <c r="BG3417" s="104" t="s">
        <v>5610</v>
      </c>
      <c r="BH3417" s="104" t="s">
        <v>5611</v>
      </c>
      <c r="BI3417" s="104" t="str">
        <f t="shared" si="1355"/>
        <v>RWV</v>
      </c>
    </row>
    <row r="3418" spans="56:61" hidden="1" x14ac:dyDescent="0.3">
      <c r="BD3418" t="str">
        <f t="shared" si="1354"/>
        <v>RWVSTEP/RIL/WBA SH&amp;WEST</v>
      </c>
      <c r="BE3418" s="104" t="s">
        <v>5568</v>
      </c>
      <c r="BF3418" s="104" t="s">
        <v>5569</v>
      </c>
      <c r="BG3418" s="104" t="s">
        <v>5568</v>
      </c>
      <c r="BH3418" s="104" t="s">
        <v>5569</v>
      </c>
      <c r="BI3418" s="104" t="str">
        <f t="shared" si="1355"/>
        <v>RWV</v>
      </c>
    </row>
    <row r="3419" spans="56:61" hidden="1" x14ac:dyDescent="0.3">
      <c r="BD3419" t="str">
        <f t="shared" si="1354"/>
        <v>RWVTEIGNBRIDGE CRS (NMP)</v>
      </c>
      <c r="BE3419" s="104" t="s">
        <v>5652</v>
      </c>
      <c r="BF3419" s="104" t="s">
        <v>5653</v>
      </c>
      <c r="BG3419" s="104" t="s">
        <v>5652</v>
      </c>
      <c r="BH3419" s="104" t="s">
        <v>5653</v>
      </c>
      <c r="BI3419" s="104" t="str">
        <f t="shared" si="1355"/>
        <v>RWV</v>
      </c>
    </row>
    <row r="3420" spans="56:61" hidden="1" x14ac:dyDescent="0.3">
      <c r="BD3420" t="str">
        <f t="shared" si="1354"/>
        <v>RWVTEIGNVIEW</v>
      </c>
      <c r="BE3420" s="104" t="s">
        <v>5515</v>
      </c>
      <c r="BF3420" s="104" t="s">
        <v>5516</v>
      </c>
      <c r="BG3420" s="104" t="s">
        <v>5515</v>
      </c>
      <c r="BH3420" s="104" t="s">
        <v>5516</v>
      </c>
      <c r="BI3420" s="104" t="str">
        <f t="shared" si="1355"/>
        <v>RWV</v>
      </c>
    </row>
    <row r="3421" spans="56:61" hidden="1" x14ac:dyDescent="0.3">
      <c r="BD3421" t="str">
        <f t="shared" si="1354"/>
        <v>RWVTHE CEDARS (EXETER)</v>
      </c>
      <c r="BE3421" s="104" t="s">
        <v>5562</v>
      </c>
      <c r="BF3421" s="104" t="s">
        <v>5563</v>
      </c>
      <c r="BG3421" s="104" t="s">
        <v>5562</v>
      </c>
      <c r="BH3421" s="104" t="s">
        <v>5563</v>
      </c>
      <c r="BI3421" s="104" t="str">
        <f t="shared" si="1355"/>
        <v>RWV</v>
      </c>
    </row>
    <row r="3422" spans="56:61" hidden="1" x14ac:dyDescent="0.3">
      <c r="BD3422" t="str">
        <f t="shared" si="1354"/>
        <v>RWVTHE GABLES, ILFRACOMBE</v>
      </c>
      <c r="BE3422" s="104" t="s">
        <v>5525</v>
      </c>
      <c r="BF3422" s="104" t="s">
        <v>5526</v>
      </c>
      <c r="BG3422" s="104" t="s">
        <v>5525</v>
      </c>
      <c r="BH3422" s="104" t="s">
        <v>5526</v>
      </c>
      <c r="BI3422" s="104" t="str">
        <f t="shared" si="1355"/>
        <v>RWV</v>
      </c>
    </row>
    <row r="3423" spans="56:61" hidden="1" x14ac:dyDescent="0.3">
      <c r="BD3423" t="str">
        <f t="shared" si="1354"/>
        <v>RWVTHE LAURELS</v>
      </c>
      <c r="BE3423" s="104" t="s">
        <v>5574</v>
      </c>
      <c r="BF3423" s="104" t="s">
        <v>1730</v>
      </c>
      <c r="BG3423" s="104" t="s">
        <v>5574</v>
      </c>
      <c r="BH3423" s="104" t="s">
        <v>1730</v>
      </c>
      <c r="BI3423" s="104" t="str">
        <f t="shared" si="1355"/>
        <v>RWV</v>
      </c>
    </row>
    <row r="3424" spans="56:61" hidden="1" x14ac:dyDescent="0.3">
      <c r="BD3424" t="str">
        <f t="shared" si="1354"/>
        <v>RWVTHE QUAY</v>
      </c>
      <c r="BE3424" s="104" t="s">
        <v>5554</v>
      </c>
      <c r="BF3424" s="104" t="s">
        <v>5555</v>
      </c>
      <c r="BG3424" s="104" t="s">
        <v>5554</v>
      </c>
      <c r="BH3424" s="104" t="s">
        <v>5555</v>
      </c>
      <c r="BI3424" s="104" t="str">
        <f t="shared" si="1355"/>
        <v>RWV</v>
      </c>
    </row>
    <row r="3425" spans="56:61" hidden="1" x14ac:dyDescent="0.3">
      <c r="BD3425" t="str">
        <f t="shared" si="1354"/>
        <v>RWVTIVERTON HOSPITAL</v>
      </c>
      <c r="BE3425" s="104" t="s">
        <v>5529</v>
      </c>
      <c r="BF3425" s="104" t="s">
        <v>5530</v>
      </c>
      <c r="BG3425" s="104" t="s">
        <v>5529</v>
      </c>
      <c r="BH3425" s="104" t="s">
        <v>5530</v>
      </c>
      <c r="BI3425" s="104" t="str">
        <f t="shared" si="1355"/>
        <v>RWV</v>
      </c>
    </row>
    <row r="3426" spans="56:61" hidden="1" x14ac:dyDescent="0.3">
      <c r="BD3426" t="str">
        <f t="shared" si="1354"/>
        <v>RWVTORBAY CRS</v>
      </c>
      <c r="BE3426" s="104" t="s">
        <v>5572</v>
      </c>
      <c r="BF3426" s="104" t="s">
        <v>5573</v>
      </c>
      <c r="BG3426" s="104" t="s">
        <v>5572</v>
      </c>
      <c r="BH3426" s="104" t="s">
        <v>5573</v>
      </c>
      <c r="BI3426" s="104" t="str">
        <f t="shared" si="1355"/>
        <v>RWV</v>
      </c>
    </row>
    <row r="3427" spans="56:61" hidden="1" x14ac:dyDescent="0.3">
      <c r="BD3427" t="str">
        <f t="shared" si="1354"/>
        <v>RWVTORBAY DRUG SERV(CJT) NMP</v>
      </c>
      <c r="BE3427" s="104" t="s">
        <v>5628</v>
      </c>
      <c r="BF3427" s="104" t="s">
        <v>5629</v>
      </c>
      <c r="BG3427" s="104" t="s">
        <v>5628</v>
      </c>
      <c r="BH3427" s="104" t="s">
        <v>5629</v>
      </c>
      <c r="BI3427" s="104" t="str">
        <f t="shared" si="1355"/>
        <v>RWV</v>
      </c>
    </row>
    <row r="3428" spans="56:61" hidden="1" x14ac:dyDescent="0.3">
      <c r="BD3428" t="str">
        <f t="shared" si="1354"/>
        <v>RWVTORBAY HOSPITAL</v>
      </c>
      <c r="BE3428" s="104" t="s">
        <v>5540</v>
      </c>
      <c r="BF3428" s="104" t="s">
        <v>5541</v>
      </c>
      <c r="BG3428" s="104" t="s">
        <v>5540</v>
      </c>
      <c r="BH3428" s="104" t="s">
        <v>5541</v>
      </c>
      <c r="BI3428" s="104" t="str">
        <f t="shared" si="1355"/>
        <v>RWV</v>
      </c>
    </row>
    <row r="3429" spans="56:61" hidden="1" x14ac:dyDescent="0.3">
      <c r="BD3429" t="str">
        <f t="shared" si="1354"/>
        <v>RWVWAVERLEY</v>
      </c>
      <c r="BE3429" s="104" t="s">
        <v>5521</v>
      </c>
      <c r="BF3429" s="104" t="s">
        <v>5522</v>
      </c>
      <c r="BG3429" s="104" t="s">
        <v>5521</v>
      </c>
      <c r="BH3429" s="104" t="s">
        <v>5522</v>
      </c>
      <c r="BI3429" s="104" t="str">
        <f t="shared" si="1355"/>
        <v>RWV</v>
      </c>
    </row>
    <row r="3430" spans="56:61" hidden="1" x14ac:dyDescent="0.3">
      <c r="BD3430" t="str">
        <f t="shared" si="1354"/>
        <v>RWVWEST DEVON CRS</v>
      </c>
      <c r="BE3430" s="104" t="s">
        <v>5575</v>
      </c>
      <c r="BF3430" s="104" t="s">
        <v>5576</v>
      </c>
      <c r="BG3430" s="104" t="s">
        <v>5575</v>
      </c>
      <c r="BH3430" s="104" t="s">
        <v>5576</v>
      </c>
      <c r="BI3430" s="104" t="str">
        <f t="shared" si="1355"/>
        <v>RWV</v>
      </c>
    </row>
    <row r="3431" spans="56:61" hidden="1" x14ac:dyDescent="0.3">
      <c r="BD3431" t="str">
        <f t="shared" si="1354"/>
        <v>RWVWILTSHIRE ADPR</v>
      </c>
      <c r="BE3431" s="104" t="s">
        <v>5544</v>
      </c>
      <c r="BF3431" s="104" t="s">
        <v>5545</v>
      </c>
      <c r="BG3431" s="104" t="s">
        <v>5544</v>
      </c>
      <c r="BH3431" s="104" t="s">
        <v>5545</v>
      </c>
      <c r="BI3431" s="104" t="str">
        <f t="shared" si="1355"/>
        <v>RWV</v>
      </c>
    </row>
    <row r="3432" spans="56:61" hidden="1" x14ac:dyDescent="0.3">
      <c r="BD3432" t="str">
        <f t="shared" si="1354"/>
        <v>RWWHALTON HOSPITAL</v>
      </c>
      <c r="BE3432" s="104" t="s">
        <v>425</v>
      </c>
      <c r="BF3432" s="104" t="s">
        <v>9695</v>
      </c>
      <c r="BG3432" s="104" t="s">
        <v>425</v>
      </c>
      <c r="BH3432" s="104" t="s">
        <v>9695</v>
      </c>
      <c r="BI3432" s="104" t="str">
        <f t="shared" si="1355"/>
        <v>RWW</v>
      </c>
    </row>
    <row r="3433" spans="56:61" hidden="1" x14ac:dyDescent="0.3">
      <c r="BD3433" t="str">
        <f t="shared" si="1354"/>
        <v>RWWHIGHFIELD HOSPITAL</v>
      </c>
      <c r="BE3433" s="104" t="s">
        <v>426</v>
      </c>
      <c r="BF3433" s="104" t="s">
        <v>7161</v>
      </c>
      <c r="BG3433" s="104" t="s">
        <v>426</v>
      </c>
      <c r="BH3433" s="104" t="s">
        <v>7161</v>
      </c>
      <c r="BI3433" s="104" t="str">
        <f t="shared" si="1355"/>
        <v>RWW</v>
      </c>
    </row>
    <row r="3434" spans="56:61" hidden="1" x14ac:dyDescent="0.3">
      <c r="BD3434" t="str">
        <f t="shared" si="1354"/>
        <v>RWWHOUGHTON HALL</v>
      </c>
      <c r="BE3434" s="104" t="s">
        <v>427</v>
      </c>
      <c r="BF3434" s="104" t="s">
        <v>9696</v>
      </c>
      <c r="BG3434" s="104" t="s">
        <v>427</v>
      </c>
      <c r="BH3434" s="104" t="s">
        <v>9696</v>
      </c>
      <c r="BI3434" s="104" t="str">
        <f t="shared" si="1355"/>
        <v>RWW</v>
      </c>
    </row>
    <row r="3435" spans="56:61" hidden="1" x14ac:dyDescent="0.3">
      <c r="BD3435" t="str">
        <f t="shared" si="1354"/>
        <v>RWWWARRINGTON HOSPITAL</v>
      </c>
      <c r="BE3435" s="104" t="s">
        <v>428</v>
      </c>
      <c r="BF3435" s="104" t="s">
        <v>9697</v>
      </c>
      <c r="BG3435" s="104" t="s">
        <v>428</v>
      </c>
      <c r="BH3435" s="104" t="s">
        <v>9697</v>
      </c>
      <c r="BI3435" s="104" t="str">
        <f t="shared" si="1355"/>
        <v>RWW</v>
      </c>
    </row>
    <row r="3436" spans="56:61" hidden="1" x14ac:dyDescent="0.3">
      <c r="BD3436" t="str">
        <f t="shared" si="1354"/>
        <v>RWXABINGDON HOSPITAL OUT-PATIENTS DEPARTMENT</v>
      </c>
      <c r="BE3436" s="104" t="s">
        <v>5765</v>
      </c>
      <c r="BF3436" s="104" t="s">
        <v>5766</v>
      </c>
      <c r="BG3436" s="104" t="s">
        <v>5765</v>
      </c>
      <c r="BH3436" s="104" t="s">
        <v>5766</v>
      </c>
      <c r="BI3436" s="104" t="str">
        <f t="shared" si="1355"/>
        <v>RWX</v>
      </c>
    </row>
    <row r="3437" spans="56:61" hidden="1" x14ac:dyDescent="0.3">
      <c r="BD3437" t="str">
        <f t="shared" si="1354"/>
        <v>RWXALL SAINTS ANNEXE</v>
      </c>
      <c r="BE3437" s="104" t="s">
        <v>5731</v>
      </c>
      <c r="BF3437" s="104" t="s">
        <v>5732</v>
      </c>
      <c r="BG3437" s="104" t="s">
        <v>5731</v>
      </c>
      <c r="BH3437" s="104" t="s">
        <v>5732</v>
      </c>
      <c r="BI3437" s="104" t="str">
        <f t="shared" si="1355"/>
        <v>RWX</v>
      </c>
    </row>
    <row r="3438" spans="56:61" hidden="1" x14ac:dyDescent="0.3">
      <c r="BD3438" t="str">
        <f t="shared" si="1354"/>
        <v>RWXBATTLE HOSPITAL</v>
      </c>
      <c r="BE3438" s="104" t="s">
        <v>5674</v>
      </c>
      <c r="BF3438" s="104" t="s">
        <v>5675</v>
      </c>
      <c r="BG3438" s="104" t="s">
        <v>5674</v>
      </c>
      <c r="BH3438" s="104" t="s">
        <v>5675</v>
      </c>
      <c r="BI3438" s="104" t="str">
        <f t="shared" si="1355"/>
        <v>RWX</v>
      </c>
    </row>
    <row r="3439" spans="56:61" hidden="1" x14ac:dyDescent="0.3">
      <c r="BD3439" t="str">
        <f t="shared" si="1354"/>
        <v>RWXBUCKLEBURY MEMORIAL HALL</v>
      </c>
      <c r="BE3439" s="104" t="s">
        <v>5741</v>
      </c>
      <c r="BF3439" s="104" t="s">
        <v>5742</v>
      </c>
      <c r="BG3439" s="104" t="s">
        <v>5741</v>
      </c>
      <c r="BH3439" s="104" t="s">
        <v>5742</v>
      </c>
      <c r="BI3439" s="104" t="str">
        <f t="shared" si="1355"/>
        <v>RWX</v>
      </c>
    </row>
    <row r="3440" spans="56:61" hidden="1" x14ac:dyDescent="0.3">
      <c r="BD3440" t="str">
        <f t="shared" si="1354"/>
        <v>RWXBUTRITION &amp; DIETETICS AT WOKINGHAM HOSPITAL</v>
      </c>
      <c r="BE3440" s="104" t="s">
        <v>5755</v>
      </c>
      <c r="BF3440" s="104" t="s">
        <v>5756</v>
      </c>
      <c r="BG3440" s="104" t="s">
        <v>5755</v>
      </c>
      <c r="BH3440" s="104" t="s">
        <v>5756</v>
      </c>
      <c r="BI3440" s="104" t="str">
        <f t="shared" si="1355"/>
        <v>RWX</v>
      </c>
    </row>
    <row r="3441" spans="56:61" hidden="1" x14ac:dyDescent="0.3">
      <c r="BD3441" t="str">
        <f t="shared" si="1354"/>
        <v>RWXCALCOT BRANCH</v>
      </c>
      <c r="BE3441" s="104" t="s">
        <v>5729</v>
      </c>
      <c r="BF3441" s="104" t="s">
        <v>5730</v>
      </c>
      <c r="BG3441" s="104" t="s">
        <v>5729</v>
      </c>
      <c r="BH3441" s="104" t="s">
        <v>5730</v>
      </c>
      <c r="BI3441" s="104" t="str">
        <f t="shared" si="1355"/>
        <v>RWX</v>
      </c>
    </row>
    <row r="3442" spans="56:61" hidden="1" x14ac:dyDescent="0.3">
      <c r="BD3442" t="str">
        <f t="shared" si="1354"/>
        <v>RWXCHURCHILL HOSPITAL</v>
      </c>
      <c r="BE3442" s="104" t="s">
        <v>5768</v>
      </c>
      <c r="BF3442" s="104" t="s">
        <v>1997</v>
      </c>
      <c r="BG3442" s="104" t="s">
        <v>5768</v>
      </c>
      <c r="BH3442" s="104" t="s">
        <v>1997</v>
      </c>
      <c r="BI3442" s="104" t="str">
        <f t="shared" si="1355"/>
        <v>RWX</v>
      </c>
    </row>
    <row r="3443" spans="56:61" hidden="1" x14ac:dyDescent="0.3">
      <c r="BD3443" t="str">
        <f t="shared" si="1354"/>
        <v>RWXCHURCHILL HOSPITAL OXFORD</v>
      </c>
      <c r="BE3443" s="104" t="s">
        <v>5763</v>
      </c>
      <c r="BF3443" s="104" t="s">
        <v>5764</v>
      </c>
      <c r="BG3443" s="104" t="s">
        <v>5763</v>
      </c>
      <c r="BH3443" s="104" t="s">
        <v>5764</v>
      </c>
      <c r="BI3443" s="104" t="str">
        <f t="shared" si="1355"/>
        <v>RWX</v>
      </c>
    </row>
    <row r="3444" spans="56:61" hidden="1" x14ac:dyDescent="0.3">
      <c r="BD3444" t="str">
        <f t="shared" si="1354"/>
        <v>RWXCOMMUNITY PAEDIATRIC - P7C</v>
      </c>
      <c r="BE3444" s="104" t="s">
        <v>5680</v>
      </c>
      <c r="BF3444" s="104" t="s">
        <v>5681</v>
      </c>
      <c r="BG3444" s="104" t="s">
        <v>5680</v>
      </c>
      <c r="BH3444" s="104" t="s">
        <v>5681</v>
      </c>
      <c r="BI3444" s="104" t="str">
        <f t="shared" si="1355"/>
        <v>RWX</v>
      </c>
    </row>
    <row r="3445" spans="56:61" hidden="1" x14ac:dyDescent="0.3">
      <c r="BD3445" t="str">
        <f t="shared" si="1354"/>
        <v>RWXCOMMUNITY PAEDIATRIC -P9A</v>
      </c>
      <c r="BE3445" s="104" t="s">
        <v>5702</v>
      </c>
      <c r="BF3445" s="104" t="s">
        <v>5703</v>
      </c>
      <c r="BG3445" s="104" t="s">
        <v>5702</v>
      </c>
      <c r="BH3445" s="104" t="s">
        <v>5703</v>
      </c>
      <c r="BI3445" s="104" t="str">
        <f t="shared" si="1355"/>
        <v>RWX</v>
      </c>
    </row>
    <row r="3446" spans="56:61" hidden="1" x14ac:dyDescent="0.3">
      <c r="BD3446" t="str">
        <f t="shared" si="1354"/>
        <v>RWXDAY HOSPITAL - P7D</v>
      </c>
      <c r="BE3446" s="104" t="s">
        <v>5682</v>
      </c>
      <c r="BF3446" s="104" t="s">
        <v>5683</v>
      </c>
      <c r="BG3446" s="104" t="s">
        <v>5682</v>
      </c>
      <c r="BH3446" s="104" t="s">
        <v>5683</v>
      </c>
      <c r="BI3446" s="104" t="str">
        <f t="shared" si="1355"/>
        <v>RWX</v>
      </c>
    </row>
    <row r="3447" spans="56:61" hidden="1" x14ac:dyDescent="0.3">
      <c r="BD3447" t="str">
        <f t="shared" si="1354"/>
        <v>RWXDELLWOOD HOSPITAL</v>
      </c>
      <c r="BE3447" s="104" t="s">
        <v>5759</v>
      </c>
      <c r="BF3447" s="104" t="s">
        <v>5760</v>
      </c>
      <c r="BG3447" s="104" t="s">
        <v>5759</v>
      </c>
      <c r="BH3447" s="104" t="s">
        <v>5760</v>
      </c>
      <c r="BI3447" s="104" t="str">
        <f t="shared" si="1355"/>
        <v>RWX</v>
      </c>
    </row>
    <row r="3448" spans="56:61" hidden="1" x14ac:dyDescent="0.3">
      <c r="BD3448" t="str">
        <f t="shared" si="1354"/>
        <v>RWXDIABETES CTR - WAM P5H</v>
      </c>
      <c r="BE3448" s="104" t="s">
        <v>5662</v>
      </c>
      <c r="BF3448" s="104" t="s">
        <v>5663</v>
      </c>
      <c r="BG3448" s="104" t="s">
        <v>5662</v>
      </c>
      <c r="BH3448" s="104" t="s">
        <v>5663</v>
      </c>
      <c r="BI3448" s="104" t="str">
        <f t="shared" si="1355"/>
        <v>RWX</v>
      </c>
    </row>
    <row r="3449" spans="56:61" hidden="1" x14ac:dyDescent="0.3">
      <c r="BD3449" t="str">
        <f t="shared" si="1354"/>
        <v>RWXFIRST WOOSEHILL SCOUT HUT</v>
      </c>
      <c r="BE3449" s="104" t="s">
        <v>5733</v>
      </c>
      <c r="BF3449" s="104" t="s">
        <v>5734</v>
      </c>
      <c r="BG3449" s="104" t="s">
        <v>5733</v>
      </c>
      <c r="BH3449" s="104" t="s">
        <v>5734</v>
      </c>
      <c r="BI3449" s="104" t="str">
        <f t="shared" si="1355"/>
        <v>RWX</v>
      </c>
    </row>
    <row r="3450" spans="56:61" hidden="1" x14ac:dyDescent="0.3">
      <c r="BD3450" t="str">
        <f t="shared" si="1354"/>
        <v>RWXFOUNDATION</v>
      </c>
      <c r="BE3450" s="104" t="s">
        <v>5711</v>
      </c>
      <c r="BF3450" s="104" t="s">
        <v>5712</v>
      </c>
      <c r="BG3450" s="104" t="s">
        <v>5711</v>
      </c>
      <c r="BH3450" s="104" t="s">
        <v>5712</v>
      </c>
      <c r="BI3450" s="104" t="str">
        <f t="shared" si="1355"/>
        <v>RWX</v>
      </c>
    </row>
    <row r="3451" spans="56:61" hidden="1" x14ac:dyDescent="0.3">
      <c r="BD3451" t="str">
        <f t="shared" si="1354"/>
        <v>RWXFRIMLEY PARK HOSPITAL</v>
      </c>
      <c r="BE3451" s="104" t="s">
        <v>5700</v>
      </c>
      <c r="BF3451" s="104" t="s">
        <v>5701</v>
      </c>
      <c r="BG3451" s="104" t="s">
        <v>5700</v>
      </c>
      <c r="BH3451" s="104" t="s">
        <v>5701</v>
      </c>
      <c r="BI3451" s="104" t="str">
        <f t="shared" si="1355"/>
        <v>RWX</v>
      </c>
    </row>
    <row r="3452" spans="56:61" hidden="1" x14ac:dyDescent="0.3">
      <c r="BD3452" t="str">
        <f t="shared" si="1354"/>
        <v>RWXHEATHERWOOD HOSPITAL</v>
      </c>
      <c r="BE3452" s="104" t="s">
        <v>5676</v>
      </c>
      <c r="BF3452" s="104" t="s">
        <v>5677</v>
      </c>
      <c r="BG3452" s="104" t="s">
        <v>5676</v>
      </c>
      <c r="BH3452" s="104" t="s">
        <v>5677</v>
      </c>
      <c r="BI3452" s="104" t="str">
        <f t="shared" si="1355"/>
        <v>RWX</v>
      </c>
    </row>
    <row r="3453" spans="56:61" hidden="1" x14ac:dyDescent="0.3">
      <c r="BD3453" t="str">
        <f t="shared" si="1354"/>
        <v>RWXHEATHLANDS</v>
      </c>
      <c r="BE3453" s="104" t="s">
        <v>5706</v>
      </c>
      <c r="BF3453" s="104" t="s">
        <v>3504</v>
      </c>
      <c r="BG3453" s="104" t="s">
        <v>5706</v>
      </c>
      <c r="BH3453" s="104" t="s">
        <v>3504</v>
      </c>
      <c r="BI3453" s="104" t="str">
        <f t="shared" si="1355"/>
        <v>RWX</v>
      </c>
    </row>
    <row r="3454" spans="56:61" hidden="1" x14ac:dyDescent="0.3">
      <c r="BD3454" t="str">
        <f t="shared" si="1354"/>
        <v>RWXHENRY TUDOR - P6C</v>
      </c>
      <c r="BE3454" s="104" t="s">
        <v>5666</v>
      </c>
      <c r="BF3454" s="104" t="s">
        <v>5667</v>
      </c>
      <c r="BG3454" s="104" t="s">
        <v>5666</v>
      </c>
      <c r="BH3454" s="104" t="s">
        <v>5667</v>
      </c>
      <c r="BI3454" s="104" t="str">
        <f t="shared" si="1355"/>
        <v>RWX</v>
      </c>
    </row>
    <row r="3455" spans="56:61" hidden="1" x14ac:dyDescent="0.3">
      <c r="BD3455" t="str">
        <f t="shared" ref="BD3455:BD3518" si="1356">CONCATENATE(LEFT(BE3455, 3),BF3455)</f>
        <v>RWXINTERMEDIATE CARE - P2A</v>
      </c>
      <c r="BE3455" s="104" t="s">
        <v>5654</v>
      </c>
      <c r="BF3455" s="104" t="s">
        <v>5655</v>
      </c>
      <c r="BG3455" s="104" t="s">
        <v>5654</v>
      </c>
      <c r="BH3455" s="104" t="s">
        <v>5655</v>
      </c>
      <c r="BI3455" s="104" t="str">
        <f t="shared" ref="BI3455:BI3518" si="1357">LEFT(BG3455,3)</f>
        <v>RWX</v>
      </c>
    </row>
    <row r="3456" spans="56:61" hidden="1" x14ac:dyDescent="0.3">
      <c r="BD3456" t="str">
        <f t="shared" si="1356"/>
        <v>RWXINTERMEDIATE CARE - P2C</v>
      </c>
      <c r="BE3456" s="104" t="s">
        <v>5656</v>
      </c>
      <c r="BF3456" s="104" t="s">
        <v>5657</v>
      </c>
      <c r="BG3456" s="104" t="s">
        <v>5656</v>
      </c>
      <c r="BH3456" s="104" t="s">
        <v>5657</v>
      </c>
      <c r="BI3456" s="104" t="str">
        <f t="shared" si="1357"/>
        <v>RWX</v>
      </c>
    </row>
    <row r="3457" spans="56:61" hidden="1" x14ac:dyDescent="0.3">
      <c r="BD3457" t="str">
        <f t="shared" si="1356"/>
        <v>RWXINTERMEDIATE CARE - P2D</v>
      </c>
      <c r="BE3457" s="104" t="s">
        <v>5658</v>
      </c>
      <c r="BF3457" s="104" t="s">
        <v>5659</v>
      </c>
      <c r="BG3457" s="104" t="s">
        <v>5658</v>
      </c>
      <c r="BH3457" s="104" t="s">
        <v>5659</v>
      </c>
      <c r="BI3457" s="104" t="str">
        <f t="shared" si="1357"/>
        <v>RWX</v>
      </c>
    </row>
    <row r="3458" spans="56:61" hidden="1" x14ac:dyDescent="0.3">
      <c r="BD3458" t="str">
        <f t="shared" si="1356"/>
        <v>RWXKING EDWARD VII</v>
      </c>
      <c r="BE3458" s="104" t="s">
        <v>5686</v>
      </c>
      <c r="BF3458" s="104" t="s">
        <v>5687</v>
      </c>
      <c r="BG3458" s="104" t="s">
        <v>5686</v>
      </c>
      <c r="BH3458" s="104" t="s">
        <v>5687</v>
      </c>
      <c r="BI3458" s="104" t="str">
        <f t="shared" si="1357"/>
        <v>RWX</v>
      </c>
    </row>
    <row r="3459" spans="56:61" hidden="1" x14ac:dyDescent="0.3">
      <c r="BD3459" t="str">
        <f t="shared" si="1356"/>
        <v>RWXLD BRACKNELL</v>
      </c>
      <c r="BE3459" s="104" t="s">
        <v>5761</v>
      </c>
      <c r="BF3459" s="104" t="s">
        <v>5762</v>
      </c>
      <c r="BG3459" s="104" t="s">
        <v>5761</v>
      </c>
      <c r="BH3459" s="104" t="s">
        <v>5762</v>
      </c>
      <c r="BI3459" s="104" t="str">
        <f t="shared" si="1357"/>
        <v>RWX</v>
      </c>
    </row>
    <row r="3460" spans="56:61" hidden="1" x14ac:dyDescent="0.3">
      <c r="BD3460" t="str">
        <f t="shared" si="1356"/>
        <v>RWXNEW HOPE</v>
      </c>
      <c r="BE3460" s="104" t="s">
        <v>5707</v>
      </c>
      <c r="BF3460" s="104" t="s">
        <v>5708</v>
      </c>
      <c r="BG3460" s="104" t="s">
        <v>5707</v>
      </c>
      <c r="BH3460" s="104" t="s">
        <v>5708</v>
      </c>
      <c r="BI3460" s="104" t="str">
        <f t="shared" si="1357"/>
        <v>RWX</v>
      </c>
    </row>
    <row r="3461" spans="56:61" hidden="1" x14ac:dyDescent="0.3">
      <c r="BD3461" t="str">
        <f t="shared" si="1356"/>
        <v>RWXNEW HORIZONS</v>
      </c>
      <c r="BE3461" s="104" t="s">
        <v>5672</v>
      </c>
      <c r="BF3461" s="104" t="s">
        <v>5673</v>
      </c>
      <c r="BG3461" s="104" t="s">
        <v>5672</v>
      </c>
      <c r="BH3461" s="104" t="s">
        <v>5673</v>
      </c>
      <c r="BI3461" s="104" t="str">
        <f t="shared" si="1357"/>
        <v>RWX</v>
      </c>
    </row>
    <row r="3462" spans="56:61" hidden="1" x14ac:dyDescent="0.3">
      <c r="BD3462" t="str">
        <f t="shared" si="1356"/>
        <v>RWXNUTRITION &amp; DIETETICS AT WEST BERKS HOSPITAL</v>
      </c>
      <c r="BE3462" s="104" t="s">
        <v>5753</v>
      </c>
      <c r="BF3462" s="104" t="s">
        <v>5754</v>
      </c>
      <c r="BG3462" s="104" t="s">
        <v>5753</v>
      </c>
      <c r="BH3462" s="104" t="s">
        <v>5754</v>
      </c>
      <c r="BI3462" s="104" t="str">
        <f t="shared" si="1357"/>
        <v>RWX</v>
      </c>
    </row>
    <row r="3463" spans="56:61" hidden="1" x14ac:dyDescent="0.3">
      <c r="BD3463" t="str">
        <f t="shared" si="1356"/>
        <v>RWXNUTRITION &amp; DIETETICS SUPPORT &amp; LD AT WOKINGHAM HOSPITAL</v>
      </c>
      <c r="BE3463" s="104" t="s">
        <v>5757</v>
      </c>
      <c r="BF3463" s="104" t="s">
        <v>5758</v>
      </c>
      <c r="BG3463" s="104" t="s">
        <v>5757</v>
      </c>
      <c r="BH3463" s="104" t="s">
        <v>5758</v>
      </c>
      <c r="BI3463" s="104" t="str">
        <f t="shared" si="1357"/>
        <v>RWX</v>
      </c>
    </row>
    <row r="3464" spans="56:61" hidden="1" x14ac:dyDescent="0.3">
      <c r="BD3464" t="str">
        <f t="shared" si="1356"/>
        <v>RWXPROSPECT PARK HOSPITAL</v>
      </c>
      <c r="BE3464" s="104" t="s">
        <v>5660</v>
      </c>
      <c r="BF3464" s="104" t="s">
        <v>5661</v>
      </c>
      <c r="BG3464" s="104" t="s">
        <v>5660</v>
      </c>
      <c r="BH3464" s="104" t="s">
        <v>5661</v>
      </c>
      <c r="BI3464" s="104" t="str">
        <f t="shared" si="1357"/>
        <v>RWX</v>
      </c>
    </row>
    <row r="3465" spans="56:61" hidden="1" x14ac:dyDescent="0.3">
      <c r="BD3465" t="str">
        <f t="shared" si="1356"/>
        <v>RWXPSYCHIATRY OLDER AGED NEWBURY CONS3</v>
      </c>
      <c r="BE3465" s="104" t="s">
        <v>5769</v>
      </c>
      <c r="BF3465" s="104" t="s">
        <v>5770</v>
      </c>
      <c r="BG3465" s="104" t="s">
        <v>5769</v>
      </c>
      <c r="BH3465" s="104" t="s">
        <v>5770</v>
      </c>
      <c r="BI3465" s="104" t="str">
        <f t="shared" si="1357"/>
        <v>RWX</v>
      </c>
    </row>
    <row r="3466" spans="56:61" hidden="1" x14ac:dyDescent="0.3">
      <c r="BD3466" t="str">
        <f t="shared" si="1356"/>
        <v>RWXRAPID ASSESSMENT - WAMP6D</v>
      </c>
      <c r="BE3466" s="104" t="s">
        <v>5668</v>
      </c>
      <c r="BF3466" s="104" t="s">
        <v>5669</v>
      </c>
      <c r="BG3466" s="104" t="s">
        <v>5668</v>
      </c>
      <c r="BH3466" s="104" t="s">
        <v>5669</v>
      </c>
      <c r="BI3466" s="104" t="str">
        <f t="shared" si="1357"/>
        <v>RWX</v>
      </c>
    </row>
    <row r="3467" spans="56:61" hidden="1" x14ac:dyDescent="0.3">
      <c r="BD3467" t="str">
        <f t="shared" si="1356"/>
        <v>RWXRAVENSWOOD VILLAGE</v>
      </c>
      <c r="BE3467" s="104" t="s">
        <v>5688</v>
      </c>
      <c r="BF3467" s="104" t="s">
        <v>5689</v>
      </c>
      <c r="BG3467" s="104" t="s">
        <v>5688</v>
      </c>
      <c r="BH3467" s="104" t="s">
        <v>5689</v>
      </c>
      <c r="BI3467" s="104" t="str">
        <f t="shared" si="1357"/>
        <v>RWX</v>
      </c>
    </row>
    <row r="3468" spans="56:61" hidden="1" x14ac:dyDescent="0.3">
      <c r="BD3468" t="str">
        <f t="shared" si="1356"/>
        <v>RWXROYAL BERKSHIRE HOSPITAL</v>
      </c>
      <c r="BE3468" s="104" t="s">
        <v>5690</v>
      </c>
      <c r="BF3468" s="104" t="s">
        <v>5691</v>
      </c>
      <c r="BG3468" s="104" t="s">
        <v>5690</v>
      </c>
      <c r="BH3468" s="104" t="s">
        <v>5691</v>
      </c>
      <c r="BI3468" s="104" t="str">
        <f t="shared" si="1357"/>
        <v>RWX</v>
      </c>
    </row>
    <row r="3469" spans="56:61" hidden="1" x14ac:dyDescent="0.3">
      <c r="BD3469" t="str">
        <f t="shared" si="1356"/>
        <v>RWXSHINFIELD PARISH HALL</v>
      </c>
      <c r="BE3469" s="104" t="s">
        <v>5749</v>
      </c>
      <c r="BF3469" s="104" t="s">
        <v>5750</v>
      </c>
      <c r="BG3469" s="104" t="s">
        <v>5749</v>
      </c>
      <c r="BH3469" s="104" t="s">
        <v>5750</v>
      </c>
      <c r="BI3469" s="104" t="str">
        <f t="shared" si="1357"/>
        <v>RWX</v>
      </c>
    </row>
    <row r="3470" spans="56:61" hidden="1" x14ac:dyDescent="0.3">
      <c r="BD3470" t="str">
        <f t="shared" si="1356"/>
        <v>RWXSIX OAKS</v>
      </c>
      <c r="BE3470" s="104" t="s">
        <v>5664</v>
      </c>
      <c r="BF3470" s="104" t="s">
        <v>5665</v>
      </c>
      <c r="BG3470" s="104" t="s">
        <v>5664</v>
      </c>
      <c r="BH3470" s="104" t="s">
        <v>5665</v>
      </c>
      <c r="BI3470" s="104" t="str">
        <f t="shared" si="1357"/>
        <v>RWX</v>
      </c>
    </row>
    <row r="3471" spans="56:61" hidden="1" x14ac:dyDescent="0.3">
      <c r="BD3471" t="str">
        <f t="shared" si="1356"/>
        <v>RWXSLOUGH HOMELESS - OUR CONCERN</v>
      </c>
      <c r="BE3471" s="104" t="s">
        <v>5709</v>
      </c>
      <c r="BF3471" s="104" t="s">
        <v>5710</v>
      </c>
      <c r="BG3471" s="104" t="s">
        <v>5709</v>
      </c>
      <c r="BH3471" s="104" t="s">
        <v>5710</v>
      </c>
      <c r="BI3471" s="104" t="str">
        <f t="shared" si="1357"/>
        <v>RWX</v>
      </c>
    </row>
    <row r="3472" spans="56:61" hidden="1" x14ac:dyDescent="0.3">
      <c r="BD3472" t="str">
        <f t="shared" si="1356"/>
        <v>RWXSLT AT WOKINGHAM HOSPITAL</v>
      </c>
      <c r="BE3472" s="104" t="s">
        <v>5751</v>
      </c>
      <c r="BF3472" s="104" t="s">
        <v>5752</v>
      </c>
      <c r="BG3472" s="104" t="s">
        <v>5751</v>
      </c>
      <c r="BH3472" s="104" t="s">
        <v>5752</v>
      </c>
      <c r="BI3472" s="104" t="str">
        <f t="shared" si="1357"/>
        <v>RWX</v>
      </c>
    </row>
    <row r="3473" spans="56:61" hidden="1" x14ac:dyDescent="0.3">
      <c r="BD3473" t="str">
        <f t="shared" si="1356"/>
        <v>RWXSPACE</v>
      </c>
      <c r="BE3473" s="104" t="s">
        <v>5715</v>
      </c>
      <c r="BF3473" s="104" t="s">
        <v>5716</v>
      </c>
      <c r="BG3473" s="104" t="s">
        <v>5715</v>
      </c>
      <c r="BH3473" s="104" t="s">
        <v>5716</v>
      </c>
      <c r="BI3473" s="104" t="str">
        <f t="shared" si="1357"/>
        <v>RWX</v>
      </c>
    </row>
    <row r="3474" spans="56:61" hidden="1" x14ac:dyDescent="0.3">
      <c r="BD3474" t="str">
        <f t="shared" si="1356"/>
        <v>RWXST MARKS HOSPITAL</v>
      </c>
      <c r="BE3474" s="104" t="s">
        <v>5692</v>
      </c>
      <c r="BF3474" s="104" t="s">
        <v>5693</v>
      </c>
      <c r="BG3474" s="104" t="s">
        <v>5692</v>
      </c>
      <c r="BH3474" s="104" t="s">
        <v>5693</v>
      </c>
      <c r="BI3474" s="104" t="str">
        <f t="shared" si="1357"/>
        <v>RWX</v>
      </c>
    </row>
    <row r="3475" spans="56:61" hidden="1" x14ac:dyDescent="0.3">
      <c r="BD3475" t="str">
        <f t="shared" si="1356"/>
        <v>RWXST MARY THE VIRGIN HALL (READING)</v>
      </c>
      <c r="BE3475" s="104" t="s">
        <v>5743</v>
      </c>
      <c r="BF3475" s="104" t="s">
        <v>5744</v>
      </c>
      <c r="BG3475" s="104" t="s">
        <v>5743</v>
      </c>
      <c r="BH3475" s="104" t="s">
        <v>5744</v>
      </c>
      <c r="BI3475" s="104" t="str">
        <f t="shared" si="1357"/>
        <v>RWX</v>
      </c>
    </row>
    <row r="3476" spans="56:61" hidden="1" x14ac:dyDescent="0.3">
      <c r="BD3476" t="str">
        <f t="shared" si="1356"/>
        <v>RWXST MARY THE VIRGIN HALL (WOKINGHAM)</v>
      </c>
      <c r="BE3476" s="104" t="s">
        <v>5735</v>
      </c>
      <c r="BF3476" s="104" t="s">
        <v>5736</v>
      </c>
      <c r="BG3476" s="104" t="s">
        <v>5735</v>
      </c>
      <c r="BH3476" s="104" t="s">
        <v>5736</v>
      </c>
      <c r="BI3476" s="104" t="str">
        <f t="shared" si="1357"/>
        <v>RWX</v>
      </c>
    </row>
    <row r="3477" spans="56:61" hidden="1" x14ac:dyDescent="0.3">
      <c r="BD3477" t="str">
        <f t="shared" si="1356"/>
        <v>RWXST PETERS HOSPITAL</v>
      </c>
      <c r="BE3477" s="104" t="s">
        <v>5717</v>
      </c>
      <c r="BF3477" s="104" t="s">
        <v>5718</v>
      </c>
      <c r="BG3477" s="104" t="s">
        <v>5717</v>
      </c>
      <c r="BH3477" s="104" t="s">
        <v>5718</v>
      </c>
      <c r="BI3477" s="104" t="str">
        <f t="shared" si="1357"/>
        <v>RWX</v>
      </c>
    </row>
    <row r="3478" spans="56:61" hidden="1" x14ac:dyDescent="0.3">
      <c r="BD3478" t="str">
        <f t="shared" si="1356"/>
        <v>RWXSWALLOWFIELD PARISH HALL</v>
      </c>
      <c r="BE3478" s="104" t="s">
        <v>5739</v>
      </c>
      <c r="BF3478" s="104" t="s">
        <v>5740</v>
      </c>
      <c r="BG3478" s="104" t="s">
        <v>5739</v>
      </c>
      <c r="BH3478" s="104" t="s">
        <v>5740</v>
      </c>
      <c r="BI3478" s="104" t="str">
        <f t="shared" si="1357"/>
        <v>RWX</v>
      </c>
    </row>
    <row r="3479" spans="56:61" hidden="1" x14ac:dyDescent="0.3">
      <c r="BD3479" t="str">
        <f t="shared" si="1356"/>
        <v>RWXT2, MAIDENHEAD</v>
      </c>
      <c r="BE3479" s="104" t="s">
        <v>5719</v>
      </c>
      <c r="BF3479" s="104" t="s">
        <v>5720</v>
      </c>
      <c r="BG3479" s="104" t="s">
        <v>5719</v>
      </c>
      <c r="BH3479" s="104" t="s">
        <v>5720</v>
      </c>
      <c r="BI3479" s="104" t="str">
        <f t="shared" si="1357"/>
        <v>RWX</v>
      </c>
    </row>
    <row r="3480" spans="56:61" hidden="1" x14ac:dyDescent="0.3">
      <c r="BD3480" t="str">
        <f t="shared" si="1356"/>
        <v>RWXTANFIELD</v>
      </c>
      <c r="BE3480" s="104" t="s">
        <v>5727</v>
      </c>
      <c r="BF3480" s="104" t="s">
        <v>5728</v>
      </c>
      <c r="BG3480" s="104" t="s">
        <v>5727</v>
      </c>
      <c r="BH3480" s="104" t="s">
        <v>5728</v>
      </c>
      <c r="BI3480" s="104" t="str">
        <f t="shared" si="1357"/>
        <v>RWX</v>
      </c>
    </row>
    <row r="3481" spans="56:61" hidden="1" x14ac:dyDescent="0.3">
      <c r="BD3481" t="str">
        <f t="shared" si="1356"/>
        <v>RWXTHATCHAM CATHOLIC HALL</v>
      </c>
      <c r="BE3481" s="104" t="s">
        <v>5725</v>
      </c>
      <c r="BF3481" s="104" t="s">
        <v>5726</v>
      </c>
      <c r="BG3481" s="104" t="s">
        <v>5725</v>
      </c>
      <c r="BH3481" s="104" t="s">
        <v>5726</v>
      </c>
      <c r="BI3481" s="104" t="str">
        <f t="shared" si="1357"/>
        <v>RWX</v>
      </c>
    </row>
    <row r="3482" spans="56:61" hidden="1" x14ac:dyDescent="0.3">
      <c r="BD3482" t="str">
        <f t="shared" si="1356"/>
        <v>RWXTHE OLD FORGE</v>
      </c>
      <c r="BE3482" s="104" t="s">
        <v>5723</v>
      </c>
      <c r="BF3482" s="104" t="s">
        <v>5724</v>
      </c>
      <c r="BG3482" s="104" t="s">
        <v>5723</v>
      </c>
      <c r="BH3482" s="104" t="s">
        <v>5724</v>
      </c>
      <c r="BI3482" s="104" t="str">
        <f t="shared" si="1357"/>
        <v>RWX</v>
      </c>
    </row>
    <row r="3483" spans="56:61" hidden="1" x14ac:dyDescent="0.3">
      <c r="BD3483" t="str">
        <f t="shared" si="1356"/>
        <v>RWXTHEALE</v>
      </c>
      <c r="BE3483" s="104" t="s">
        <v>5721</v>
      </c>
      <c r="BF3483" s="104" t="s">
        <v>5722</v>
      </c>
      <c r="BG3483" s="104" t="s">
        <v>5721</v>
      </c>
      <c r="BH3483" s="104" t="s">
        <v>5722</v>
      </c>
      <c r="BI3483" s="104" t="str">
        <f t="shared" si="1357"/>
        <v>RWX</v>
      </c>
    </row>
    <row r="3484" spans="56:61" hidden="1" x14ac:dyDescent="0.3">
      <c r="BD3484" t="str">
        <f t="shared" si="1356"/>
        <v>RWXTIME SQUARE</v>
      </c>
      <c r="BE3484" s="104" t="s">
        <v>5704</v>
      </c>
      <c r="BF3484" s="104" t="s">
        <v>5705</v>
      </c>
      <c r="BG3484" s="104" t="s">
        <v>5704</v>
      </c>
      <c r="BH3484" s="104" t="s">
        <v>5705</v>
      </c>
      <c r="BI3484" s="104" t="str">
        <f t="shared" si="1357"/>
        <v>RWX</v>
      </c>
    </row>
    <row r="3485" spans="56:61" hidden="1" x14ac:dyDescent="0.3">
      <c r="BD3485" t="str">
        <f t="shared" si="1356"/>
        <v>RWXTOWNLANDS HOSPITAL</v>
      </c>
      <c r="BE3485" s="104" t="s">
        <v>5745</v>
      </c>
      <c r="BF3485" s="104" t="s">
        <v>5746</v>
      </c>
      <c r="BG3485" s="104" t="s">
        <v>5745</v>
      </c>
      <c r="BH3485" s="104" t="s">
        <v>5746</v>
      </c>
      <c r="BI3485" s="104" t="str">
        <f t="shared" si="1357"/>
        <v>RWX</v>
      </c>
    </row>
    <row r="3486" spans="56:61" hidden="1" x14ac:dyDescent="0.3">
      <c r="BD3486" t="str">
        <f t="shared" si="1356"/>
        <v>RWXTURNING POINT, NEWBURY</v>
      </c>
      <c r="BE3486" s="104" t="s">
        <v>5713</v>
      </c>
      <c r="BF3486" s="104" t="s">
        <v>5714</v>
      </c>
      <c r="BG3486" s="104" t="s">
        <v>5713</v>
      </c>
      <c r="BH3486" s="104" t="s">
        <v>5714</v>
      </c>
      <c r="BI3486" s="104" t="str">
        <f t="shared" si="1357"/>
        <v>RWX</v>
      </c>
    </row>
    <row r="3487" spans="56:61" hidden="1" x14ac:dyDescent="0.3">
      <c r="BD3487" t="str">
        <f t="shared" si="1356"/>
        <v>RWXUNIVERSITY OF READING</v>
      </c>
      <c r="BE3487" s="104" t="s">
        <v>5737</v>
      </c>
      <c r="BF3487" s="104" t="s">
        <v>5738</v>
      </c>
      <c r="BG3487" s="104" t="s">
        <v>5737</v>
      </c>
      <c r="BH3487" s="104" t="s">
        <v>5738</v>
      </c>
      <c r="BI3487" s="104" t="str">
        <f t="shared" si="1357"/>
        <v>RWX</v>
      </c>
    </row>
    <row r="3488" spans="56:61" hidden="1" x14ac:dyDescent="0.3">
      <c r="BD3488" t="str">
        <f t="shared" si="1356"/>
        <v>RWXUPTON ELDERLY - P7A</v>
      </c>
      <c r="BE3488" s="104" t="s">
        <v>5678</v>
      </c>
      <c r="BF3488" s="104" t="s">
        <v>5679</v>
      </c>
      <c r="BG3488" s="104" t="s">
        <v>5678</v>
      </c>
      <c r="BH3488" s="104" t="s">
        <v>5679</v>
      </c>
      <c r="BI3488" s="104" t="str">
        <f t="shared" si="1357"/>
        <v>RWX</v>
      </c>
    </row>
    <row r="3489" spans="56:61" hidden="1" x14ac:dyDescent="0.3">
      <c r="BD3489" t="str">
        <f t="shared" si="1356"/>
        <v>RWXUPTON HOSPITAL</v>
      </c>
      <c r="BE3489" s="104" t="s">
        <v>5694</v>
      </c>
      <c r="BF3489" s="104" t="s">
        <v>5695</v>
      </c>
      <c r="BG3489" s="104" t="s">
        <v>5694</v>
      </c>
      <c r="BH3489" s="104" t="s">
        <v>5695</v>
      </c>
      <c r="BI3489" s="104" t="str">
        <f t="shared" si="1357"/>
        <v>RWX</v>
      </c>
    </row>
    <row r="3490" spans="56:61" hidden="1" x14ac:dyDescent="0.3">
      <c r="BD3490" t="str">
        <f t="shared" si="1356"/>
        <v>RWXUPTON PAEDIATRIC - P7E</v>
      </c>
      <c r="BE3490" s="104" t="s">
        <v>5684</v>
      </c>
      <c r="BF3490" s="104" t="s">
        <v>5685</v>
      </c>
      <c r="BG3490" s="104" t="s">
        <v>5684</v>
      </c>
      <c r="BH3490" s="104" t="s">
        <v>5685</v>
      </c>
      <c r="BI3490" s="104" t="str">
        <f t="shared" si="1357"/>
        <v>RWX</v>
      </c>
    </row>
    <row r="3491" spans="56:61" hidden="1" x14ac:dyDescent="0.3">
      <c r="BD3491" t="str">
        <f t="shared" si="1356"/>
        <v>RWXWEST BERKSHIRE COMMUNITY HOSPITAL</v>
      </c>
      <c r="BE3491" s="104" t="s">
        <v>5696</v>
      </c>
      <c r="BF3491" s="104" t="s">
        <v>5697</v>
      </c>
      <c r="BG3491" s="104" t="s">
        <v>5696</v>
      </c>
      <c r="BH3491" s="104" t="s">
        <v>5697</v>
      </c>
      <c r="BI3491" s="104" t="str">
        <f t="shared" si="1357"/>
        <v>RWX</v>
      </c>
    </row>
    <row r="3492" spans="56:61" hidden="1" x14ac:dyDescent="0.3">
      <c r="BD3492" t="str">
        <f t="shared" si="1356"/>
        <v>RWXWEXHAM PARK HOSPITAL</v>
      </c>
      <c r="BE3492" s="104" t="s">
        <v>5698</v>
      </c>
      <c r="BF3492" s="104" t="s">
        <v>5699</v>
      </c>
      <c r="BG3492" s="104" t="s">
        <v>5698</v>
      </c>
      <c r="BH3492" s="104" t="s">
        <v>5699</v>
      </c>
      <c r="BI3492" s="104" t="str">
        <f t="shared" si="1357"/>
        <v>RWX</v>
      </c>
    </row>
    <row r="3493" spans="56:61" hidden="1" x14ac:dyDescent="0.3">
      <c r="BD3493" t="str">
        <f t="shared" si="1356"/>
        <v>RWXWINDSOR DIALYSIS UNIT</v>
      </c>
      <c r="BE3493" s="104" t="s">
        <v>5747</v>
      </c>
      <c r="BF3493" s="104" t="s">
        <v>5748</v>
      </c>
      <c r="BG3493" s="104" t="s">
        <v>5747</v>
      </c>
      <c r="BH3493" s="104" t="s">
        <v>5748</v>
      </c>
      <c r="BI3493" s="104" t="str">
        <f t="shared" si="1357"/>
        <v>RWX</v>
      </c>
    </row>
    <row r="3494" spans="56:61" hidden="1" x14ac:dyDescent="0.3">
      <c r="BD3494" t="str">
        <f t="shared" si="1356"/>
        <v>RWXWITNEY COMMUNITY HOSPITAL</v>
      </c>
      <c r="BE3494" s="104" t="s">
        <v>5767</v>
      </c>
      <c r="BF3494" s="104" t="s">
        <v>3782</v>
      </c>
      <c r="BG3494" s="104" t="s">
        <v>5767</v>
      </c>
      <c r="BH3494" s="104" t="s">
        <v>3782</v>
      </c>
      <c r="BI3494" s="104" t="str">
        <f t="shared" si="1357"/>
        <v>RWX</v>
      </c>
    </row>
    <row r="3495" spans="56:61" hidden="1" x14ac:dyDescent="0.3">
      <c r="BD3495" t="str">
        <f t="shared" si="1356"/>
        <v>RWXWOKINGHAM COMMUNITY HOSPITAL</v>
      </c>
      <c r="BE3495" s="104" t="s">
        <v>5670</v>
      </c>
      <c r="BF3495" s="104" t="s">
        <v>5671</v>
      </c>
      <c r="BG3495" s="104" t="s">
        <v>5670</v>
      </c>
      <c r="BH3495" s="104" t="s">
        <v>5671</v>
      </c>
      <c r="BI3495" s="104" t="str">
        <f t="shared" si="1357"/>
        <v>RWX</v>
      </c>
    </row>
    <row r="3496" spans="56:61" hidden="1" x14ac:dyDescent="0.3">
      <c r="BD3496" t="str">
        <f t="shared" si="1356"/>
        <v>RWYCALDERDALE ROYAL HOSPITAL</v>
      </c>
      <c r="BE3496" s="104" t="s">
        <v>925</v>
      </c>
      <c r="BF3496" s="104" t="s">
        <v>9698</v>
      </c>
      <c r="BG3496" s="104" t="s">
        <v>925</v>
      </c>
      <c r="BH3496" s="104" t="s">
        <v>9698</v>
      </c>
      <c r="BI3496" s="104" t="str">
        <f t="shared" si="1357"/>
        <v>RWY</v>
      </c>
    </row>
    <row r="3497" spans="56:61" hidden="1" x14ac:dyDescent="0.3">
      <c r="BD3497" t="str">
        <f t="shared" si="1356"/>
        <v>RWYHUDDERSFIELD ROYAL INFIRMARY</v>
      </c>
      <c r="BE3497" s="104" t="s">
        <v>926</v>
      </c>
      <c r="BF3497" s="104" t="s">
        <v>9699</v>
      </c>
      <c r="BG3497" s="104" t="s">
        <v>926</v>
      </c>
      <c r="BH3497" s="104" t="s">
        <v>9699</v>
      </c>
      <c r="BI3497" s="104" t="str">
        <f t="shared" si="1357"/>
        <v>RWY</v>
      </c>
    </row>
    <row r="3498" spans="56:61" hidden="1" x14ac:dyDescent="0.3">
      <c r="BD3498" t="str">
        <f t="shared" si="1356"/>
        <v>RX1KINGS MILL HOSPITAL SITE</v>
      </c>
      <c r="BE3498" s="104" t="s">
        <v>927</v>
      </c>
      <c r="BF3498" s="104" t="s">
        <v>9700</v>
      </c>
      <c r="BG3498" s="104" t="s">
        <v>927</v>
      </c>
      <c r="BH3498" s="104" t="s">
        <v>9700</v>
      </c>
      <c r="BI3498" s="104" t="str">
        <f t="shared" si="1357"/>
        <v>RX1</v>
      </c>
    </row>
    <row r="3499" spans="56:61" hidden="1" x14ac:dyDescent="0.3">
      <c r="BD3499" t="str">
        <f t="shared" si="1356"/>
        <v>RX1NOTTINGHAM UNIVERSITY HOSPITALS NHS TRUST - CITY CAMPUS</v>
      </c>
      <c r="BE3499" s="104" t="s">
        <v>928</v>
      </c>
      <c r="BF3499" s="104" t="s">
        <v>9701</v>
      </c>
      <c r="BG3499" s="104" t="s">
        <v>928</v>
      </c>
      <c r="BH3499" s="104" t="s">
        <v>9701</v>
      </c>
      <c r="BI3499" s="104" t="str">
        <f t="shared" si="1357"/>
        <v>RX1</v>
      </c>
    </row>
    <row r="3500" spans="56:61" hidden="1" x14ac:dyDescent="0.3">
      <c r="BD3500" t="str">
        <f t="shared" si="1356"/>
        <v>RX1NOTTINGHAM UNIVERSITY HOSPITALS NHS TRUST - QUEEN'S MEDICAL CENTRE CAMPUS</v>
      </c>
      <c r="BE3500" s="104" t="s">
        <v>929</v>
      </c>
      <c r="BF3500" s="104" t="s">
        <v>9702</v>
      </c>
      <c r="BG3500" s="104" t="s">
        <v>929</v>
      </c>
      <c r="BH3500" s="104" t="s">
        <v>9702</v>
      </c>
      <c r="BI3500" s="104" t="str">
        <f t="shared" si="1357"/>
        <v>RX1</v>
      </c>
    </row>
    <row r="3501" spans="56:61" hidden="1" x14ac:dyDescent="0.3">
      <c r="BD3501" t="str">
        <f t="shared" si="1356"/>
        <v>RX2ACRE DAY HOSPITAL</v>
      </c>
      <c r="BE3501" s="104" t="s">
        <v>5827</v>
      </c>
      <c r="BF3501" s="104" t="s">
        <v>5828</v>
      </c>
      <c r="BG3501" s="104" t="s">
        <v>5827</v>
      </c>
      <c r="BH3501" s="104" t="s">
        <v>5828</v>
      </c>
      <c r="BI3501" s="104" t="str">
        <f t="shared" si="1357"/>
        <v>RX2</v>
      </c>
    </row>
    <row r="3502" spans="56:61" hidden="1" x14ac:dyDescent="0.3">
      <c r="BD3502" t="str">
        <f t="shared" si="1356"/>
        <v>RX2AHTT BRIGHTON</v>
      </c>
      <c r="BE3502" s="104" t="s">
        <v>5830</v>
      </c>
      <c r="BF3502" s="104" t="s">
        <v>5831</v>
      </c>
      <c r="BG3502" s="104" t="s">
        <v>5830</v>
      </c>
      <c r="BH3502" s="104" t="s">
        <v>5831</v>
      </c>
      <c r="BI3502" s="104" t="str">
        <f t="shared" si="1357"/>
        <v>RX2</v>
      </c>
    </row>
    <row r="3503" spans="56:61" hidden="1" x14ac:dyDescent="0.3">
      <c r="BD3503" t="str">
        <f t="shared" si="1356"/>
        <v>RX2ALAN GARDNER COTTAGE</v>
      </c>
      <c r="BE3503" s="104" t="s">
        <v>6211</v>
      </c>
      <c r="BF3503" s="104" t="s">
        <v>6212</v>
      </c>
      <c r="BG3503" s="104" t="s">
        <v>6211</v>
      </c>
      <c r="BH3503" s="104" t="s">
        <v>6212</v>
      </c>
      <c r="BI3503" s="104" t="str">
        <f t="shared" si="1357"/>
        <v>RX2</v>
      </c>
    </row>
    <row r="3504" spans="56:61" hidden="1" x14ac:dyDescent="0.3">
      <c r="BD3504" t="str">
        <f t="shared" si="1356"/>
        <v>RX2ALEXANDRA VILLAS SITE</v>
      </c>
      <c r="BE3504" s="104" t="s">
        <v>5797</v>
      </c>
      <c r="BF3504" s="104" t="s">
        <v>5798</v>
      </c>
      <c r="BG3504" s="104" t="s">
        <v>5797</v>
      </c>
      <c r="BH3504" s="104" t="s">
        <v>5798</v>
      </c>
      <c r="BI3504" s="104" t="str">
        <f t="shared" si="1357"/>
        <v>RX2</v>
      </c>
    </row>
    <row r="3505" spans="56:61" hidden="1" x14ac:dyDescent="0.3">
      <c r="BD3505" t="str">
        <f t="shared" si="1356"/>
        <v>RX2AMBERSTONE HOSPITAL</v>
      </c>
      <c r="BE3505" s="104" t="s">
        <v>6091</v>
      </c>
      <c r="BF3505" s="104" t="s">
        <v>6092</v>
      </c>
      <c r="BG3505" s="104" t="s">
        <v>6091</v>
      </c>
      <c r="BH3505" s="104" t="s">
        <v>6092</v>
      </c>
      <c r="BI3505" s="104" t="str">
        <f t="shared" si="1357"/>
        <v>RX2</v>
      </c>
    </row>
    <row r="3506" spans="56:61" hidden="1" x14ac:dyDescent="0.3">
      <c r="BD3506" t="str">
        <f t="shared" si="1356"/>
        <v>RX2AOT BRIGHTON</v>
      </c>
      <c r="BE3506" s="104" t="s">
        <v>5834</v>
      </c>
      <c r="BF3506" s="104" t="s">
        <v>5835</v>
      </c>
      <c r="BG3506" s="104" t="s">
        <v>5834</v>
      </c>
      <c r="BH3506" s="104" t="s">
        <v>5835</v>
      </c>
      <c r="BI3506" s="104" t="str">
        <f t="shared" si="1357"/>
        <v>RX2</v>
      </c>
    </row>
    <row r="3507" spans="56:61" hidden="1" x14ac:dyDescent="0.3">
      <c r="BD3507" t="str">
        <f t="shared" si="1356"/>
        <v>RX2AOT/REHAB EASTBOURNE &amp; WEALD</v>
      </c>
      <c r="BE3507" s="104" t="s">
        <v>5908</v>
      </c>
      <c r="BF3507" s="104" t="s">
        <v>5909</v>
      </c>
      <c r="BG3507" s="104" t="s">
        <v>5908</v>
      </c>
      <c r="BH3507" s="104" t="s">
        <v>5909</v>
      </c>
      <c r="BI3507" s="104" t="str">
        <f t="shared" si="1357"/>
        <v>RX2</v>
      </c>
    </row>
    <row r="3508" spans="56:61" hidden="1" x14ac:dyDescent="0.3">
      <c r="BD3508" t="str">
        <f t="shared" si="1356"/>
        <v>RX2B &amp; H ATS EAST (SC)</v>
      </c>
      <c r="BE3508" s="104" t="s">
        <v>5809</v>
      </c>
      <c r="BF3508" s="104" t="s">
        <v>5810</v>
      </c>
      <c r="BG3508" s="104" t="s">
        <v>5809</v>
      </c>
      <c r="BH3508" s="104" t="s">
        <v>5810</v>
      </c>
      <c r="BI3508" s="104" t="str">
        <f t="shared" si="1357"/>
        <v>RX2</v>
      </c>
    </row>
    <row r="3509" spans="56:61" hidden="1" x14ac:dyDescent="0.3">
      <c r="BD3509" t="str">
        <f t="shared" si="1356"/>
        <v>RX2B &amp; H ATS EAST (SY)</v>
      </c>
      <c r="BE3509" s="104" t="s">
        <v>5815</v>
      </c>
      <c r="BF3509" s="104" t="s">
        <v>5816</v>
      </c>
      <c r="BG3509" s="104" t="s">
        <v>5815</v>
      </c>
      <c r="BH3509" s="104" t="s">
        <v>5816</v>
      </c>
      <c r="BI3509" s="104" t="str">
        <f t="shared" si="1357"/>
        <v>RX2</v>
      </c>
    </row>
    <row r="3510" spans="56:61" hidden="1" x14ac:dyDescent="0.3">
      <c r="BD3510" t="str">
        <f t="shared" si="1356"/>
        <v>RX2B &amp; H ATS EAST (TS)</v>
      </c>
      <c r="BE3510" s="104" t="s">
        <v>5811</v>
      </c>
      <c r="BF3510" s="104" t="s">
        <v>5812</v>
      </c>
      <c r="BG3510" s="104" t="s">
        <v>5811</v>
      </c>
      <c r="BH3510" s="104" t="s">
        <v>5812</v>
      </c>
      <c r="BI3510" s="104" t="str">
        <f t="shared" si="1357"/>
        <v>RX2</v>
      </c>
    </row>
    <row r="3511" spans="56:61" hidden="1" x14ac:dyDescent="0.3">
      <c r="BD3511" t="str">
        <f t="shared" si="1356"/>
        <v>RX2B &amp; H ATS WEST (GP)</v>
      </c>
      <c r="BE3511" s="104" t="s">
        <v>5799</v>
      </c>
      <c r="BF3511" s="104" t="s">
        <v>5800</v>
      </c>
      <c r="BG3511" s="104" t="s">
        <v>5799</v>
      </c>
      <c r="BH3511" s="104" t="s">
        <v>5800</v>
      </c>
      <c r="BI3511" s="104" t="str">
        <f t="shared" si="1357"/>
        <v>RX2</v>
      </c>
    </row>
    <row r="3512" spans="56:61" hidden="1" x14ac:dyDescent="0.3">
      <c r="BD3512" t="str">
        <f t="shared" si="1356"/>
        <v>RX2B &amp; H ATS WEST (MA)</v>
      </c>
      <c r="BE3512" s="104" t="s">
        <v>5817</v>
      </c>
      <c r="BF3512" s="104" t="s">
        <v>5818</v>
      </c>
      <c r="BG3512" s="104" t="s">
        <v>5817</v>
      </c>
      <c r="BH3512" s="104" t="s">
        <v>5818</v>
      </c>
      <c r="BI3512" s="104" t="str">
        <f t="shared" si="1357"/>
        <v>RX2</v>
      </c>
    </row>
    <row r="3513" spans="56:61" hidden="1" x14ac:dyDescent="0.3">
      <c r="BD3513" t="str">
        <f t="shared" si="1356"/>
        <v>RX2B &amp; H ATS WEST (RG)</v>
      </c>
      <c r="BE3513" s="104" t="s">
        <v>5821</v>
      </c>
      <c r="BF3513" s="104" t="s">
        <v>5822</v>
      </c>
      <c r="BG3513" s="104" t="s">
        <v>5821</v>
      </c>
      <c r="BH3513" s="104" t="s">
        <v>5822</v>
      </c>
      <c r="BI3513" s="104" t="str">
        <f t="shared" si="1357"/>
        <v>RX2</v>
      </c>
    </row>
    <row r="3514" spans="56:61" hidden="1" x14ac:dyDescent="0.3">
      <c r="BD3514" t="str">
        <f t="shared" si="1356"/>
        <v>RX2B &amp; H ATS WEST (VL)</v>
      </c>
      <c r="BE3514" s="104" t="s">
        <v>5819</v>
      </c>
      <c r="BF3514" s="104" t="s">
        <v>5820</v>
      </c>
      <c r="BG3514" s="104" t="s">
        <v>5819</v>
      </c>
      <c r="BH3514" s="104" t="s">
        <v>5820</v>
      </c>
      <c r="BI3514" s="104" t="str">
        <f t="shared" si="1357"/>
        <v>RX2</v>
      </c>
    </row>
    <row r="3515" spans="56:61" hidden="1" x14ac:dyDescent="0.3">
      <c r="BD3515" t="str">
        <f t="shared" si="1356"/>
        <v>RX2B &amp; H CENTRAL RECOVERY</v>
      </c>
      <c r="BE3515" s="104" t="s">
        <v>5838</v>
      </c>
      <c r="BF3515" s="104" t="s">
        <v>5839</v>
      </c>
      <c r="BG3515" s="104" t="s">
        <v>5838</v>
      </c>
      <c r="BH3515" s="104" t="s">
        <v>5839</v>
      </c>
      <c r="BI3515" s="104" t="str">
        <f t="shared" si="1357"/>
        <v>RX2</v>
      </c>
    </row>
    <row r="3516" spans="56:61" hidden="1" x14ac:dyDescent="0.3">
      <c r="BD3516" t="str">
        <f t="shared" si="1356"/>
        <v>RX2B&amp;H ATS EAST (SB)</v>
      </c>
      <c r="BE3516" s="104" t="s">
        <v>5840</v>
      </c>
      <c r="BF3516" s="104" t="s">
        <v>5841</v>
      </c>
      <c r="BG3516" s="104" t="s">
        <v>5840</v>
      </c>
      <c r="BH3516" s="104" t="s">
        <v>5841</v>
      </c>
      <c r="BI3516" s="104" t="str">
        <f t="shared" si="1357"/>
        <v>RX2</v>
      </c>
    </row>
    <row r="3517" spans="56:61" hidden="1" x14ac:dyDescent="0.3">
      <c r="BD3517" t="str">
        <f t="shared" si="1356"/>
        <v>RX2B&amp;H ATS WEST (PL)</v>
      </c>
      <c r="BE3517" s="104" t="s">
        <v>5842</v>
      </c>
      <c r="BF3517" s="104" t="s">
        <v>5843</v>
      </c>
      <c r="BG3517" s="104" t="s">
        <v>5842</v>
      </c>
      <c r="BH3517" s="104" t="s">
        <v>5843</v>
      </c>
      <c r="BI3517" s="104" t="str">
        <f t="shared" si="1357"/>
        <v>RX2</v>
      </c>
    </row>
    <row r="3518" spans="56:61" hidden="1" x14ac:dyDescent="0.3">
      <c r="BD3518" t="str">
        <f t="shared" si="1356"/>
        <v>RX2B&amp;H DEMENTIA CARE AT HOME</v>
      </c>
      <c r="BE3518" s="104" t="s">
        <v>5773</v>
      </c>
      <c r="BF3518" s="104" t="s">
        <v>5774</v>
      </c>
      <c r="BG3518" s="104" t="s">
        <v>5773</v>
      </c>
      <c r="BH3518" s="104" t="s">
        <v>5774</v>
      </c>
      <c r="BI3518" s="104" t="str">
        <f t="shared" si="1357"/>
        <v>RX2</v>
      </c>
    </row>
    <row r="3519" spans="56:61" hidden="1" x14ac:dyDescent="0.3">
      <c r="BD3519" t="str">
        <f t="shared" ref="BD3519:BD3582" si="1358">CONCATENATE(LEFT(BE3519, 3),BF3519)</f>
        <v>RX2BARLAVINGTON MANOR</v>
      </c>
      <c r="BE3519" s="104" t="s">
        <v>6074</v>
      </c>
      <c r="BF3519" s="104" t="s">
        <v>6075</v>
      </c>
      <c r="BG3519" s="104" t="s">
        <v>6074</v>
      </c>
      <c r="BH3519" s="104" t="s">
        <v>6075</v>
      </c>
      <c r="BI3519" s="104" t="str">
        <f t="shared" ref="BI3519:BI3582" si="1359">LEFT(BG3519,3)</f>
        <v>RX2</v>
      </c>
    </row>
    <row r="3520" spans="56:61" hidden="1" x14ac:dyDescent="0.3">
      <c r="BD3520" t="str">
        <f t="shared" si="1358"/>
        <v>RX2BEECHMONT</v>
      </c>
      <c r="BE3520" s="104" t="s">
        <v>6057</v>
      </c>
      <c r="BF3520" s="104" t="s">
        <v>6058</v>
      </c>
      <c r="BG3520" s="104" t="s">
        <v>6057</v>
      </c>
      <c r="BH3520" s="104" t="s">
        <v>6058</v>
      </c>
      <c r="BI3520" s="104" t="str">
        <f t="shared" si="1359"/>
        <v>RX2</v>
      </c>
    </row>
    <row r="3521" spans="56:61" hidden="1" x14ac:dyDescent="0.3">
      <c r="BD3521" t="str">
        <f t="shared" si="1358"/>
        <v>RX2BEECHWOOD UNIT</v>
      </c>
      <c r="BE3521" s="104" t="s">
        <v>6137</v>
      </c>
      <c r="BF3521" s="104" t="s">
        <v>6138</v>
      </c>
      <c r="BG3521" s="104" t="s">
        <v>6137</v>
      </c>
      <c r="BH3521" s="104" t="s">
        <v>6138</v>
      </c>
      <c r="BI3521" s="104" t="str">
        <f t="shared" si="1359"/>
        <v>RX2</v>
      </c>
    </row>
    <row r="3522" spans="56:61" hidden="1" x14ac:dyDescent="0.3">
      <c r="BD3522" t="str">
        <f t="shared" si="1358"/>
        <v>RX2BEXHILL COMMUNITY HOSPITAL</v>
      </c>
      <c r="BE3522" s="104" t="s">
        <v>6143</v>
      </c>
      <c r="BF3522" s="104" t="s">
        <v>6144</v>
      </c>
      <c r="BG3522" s="104" t="s">
        <v>6143</v>
      </c>
      <c r="BH3522" s="104" t="s">
        <v>6144</v>
      </c>
      <c r="BI3522" s="104" t="str">
        <f t="shared" si="1359"/>
        <v>RX2</v>
      </c>
    </row>
    <row r="3523" spans="56:61" hidden="1" x14ac:dyDescent="0.3">
      <c r="BD3523" t="str">
        <f t="shared" si="1358"/>
        <v>RX2BOWHILL</v>
      </c>
      <c r="BE3523" s="104" t="s">
        <v>6115</v>
      </c>
      <c r="BF3523" s="104" t="s">
        <v>6116</v>
      </c>
      <c r="BG3523" s="104" t="s">
        <v>6115</v>
      </c>
      <c r="BH3523" s="104" t="s">
        <v>6116</v>
      </c>
      <c r="BI3523" s="104" t="str">
        <f t="shared" si="1359"/>
        <v>RX2</v>
      </c>
    </row>
    <row r="3524" spans="56:61" hidden="1" x14ac:dyDescent="0.3">
      <c r="BD3524" t="str">
        <f t="shared" si="1358"/>
        <v>RX2BRAMBLYS</v>
      </c>
      <c r="BE3524" s="104" t="s">
        <v>6201</v>
      </c>
      <c r="BF3524" s="104" t="s">
        <v>6202</v>
      </c>
      <c r="BG3524" s="104" t="s">
        <v>6201</v>
      </c>
      <c r="BH3524" s="104" t="s">
        <v>6202</v>
      </c>
      <c r="BI3524" s="104" t="str">
        <f t="shared" si="1359"/>
        <v>RX2</v>
      </c>
    </row>
    <row r="3525" spans="56:61" hidden="1" x14ac:dyDescent="0.3">
      <c r="BD3525" t="str">
        <f t="shared" si="1358"/>
        <v>RX2BRIGHTON EAST LWWDT (SC)</v>
      </c>
      <c r="BE3525" s="104" t="s">
        <v>5803</v>
      </c>
      <c r="BF3525" s="104" t="s">
        <v>5804</v>
      </c>
      <c r="BG3525" s="104" t="s">
        <v>5803</v>
      </c>
      <c r="BH3525" s="104" t="s">
        <v>5804</v>
      </c>
      <c r="BI3525" s="104" t="str">
        <f t="shared" si="1359"/>
        <v>RX2</v>
      </c>
    </row>
    <row r="3526" spans="56:61" hidden="1" x14ac:dyDescent="0.3">
      <c r="BD3526" t="str">
        <f t="shared" si="1358"/>
        <v>RX2BRIGHTON GENERAL HOSPITAL</v>
      </c>
      <c r="BE3526" s="104" t="s">
        <v>6145</v>
      </c>
      <c r="BF3526" s="104" t="s">
        <v>2763</v>
      </c>
      <c r="BG3526" s="104" t="s">
        <v>6145</v>
      </c>
      <c r="BH3526" s="104" t="s">
        <v>2763</v>
      </c>
      <c r="BI3526" s="104" t="str">
        <f t="shared" si="1359"/>
        <v>RX2</v>
      </c>
    </row>
    <row r="3527" spans="56:61" hidden="1" x14ac:dyDescent="0.3">
      <c r="BD3527" t="str">
        <f t="shared" si="1358"/>
        <v>RX2BRIGHTON SMS</v>
      </c>
      <c r="BE3527" s="104" t="s">
        <v>5813</v>
      </c>
      <c r="BF3527" s="104" t="s">
        <v>5814</v>
      </c>
      <c r="BG3527" s="104" t="s">
        <v>5813</v>
      </c>
      <c r="BH3527" s="104" t="s">
        <v>5814</v>
      </c>
      <c r="BI3527" s="104" t="str">
        <f t="shared" si="1359"/>
        <v>RX2</v>
      </c>
    </row>
    <row r="3528" spans="56:61" hidden="1" x14ac:dyDescent="0.3">
      <c r="BD3528" t="str">
        <f t="shared" si="1358"/>
        <v>RX2BRIGHTON WEST LWWDT (MA)</v>
      </c>
      <c r="BE3528" s="104" t="s">
        <v>5801</v>
      </c>
      <c r="BF3528" s="104" t="s">
        <v>5802</v>
      </c>
      <c r="BG3528" s="104" t="s">
        <v>5801</v>
      </c>
      <c r="BH3528" s="104" t="s">
        <v>5802</v>
      </c>
      <c r="BI3528" s="104" t="str">
        <f t="shared" si="1359"/>
        <v>RX2</v>
      </c>
    </row>
    <row r="3529" spans="56:61" hidden="1" x14ac:dyDescent="0.3">
      <c r="BD3529" t="str">
        <f t="shared" si="1358"/>
        <v>RX2BRIGHTON WEST LWWDT (VL)</v>
      </c>
      <c r="BE3529" s="104" t="s">
        <v>5805</v>
      </c>
      <c r="BF3529" s="104" t="s">
        <v>5806</v>
      </c>
      <c r="BG3529" s="104" t="s">
        <v>5805</v>
      </c>
      <c r="BH3529" s="104" t="s">
        <v>5806</v>
      </c>
      <c r="BI3529" s="104" t="str">
        <f t="shared" si="1359"/>
        <v>RX2</v>
      </c>
    </row>
    <row r="3530" spans="56:61" hidden="1" x14ac:dyDescent="0.3">
      <c r="BD3530" t="str">
        <f t="shared" si="1358"/>
        <v>RX2BRUNSWICK WARD</v>
      </c>
      <c r="BE3530" s="104" t="s">
        <v>5775</v>
      </c>
      <c r="BF3530" s="104" t="s">
        <v>5776</v>
      </c>
      <c r="BG3530" s="104" t="s">
        <v>5775</v>
      </c>
      <c r="BH3530" s="104" t="s">
        <v>5776</v>
      </c>
      <c r="BI3530" s="104" t="str">
        <f t="shared" si="1359"/>
        <v>RX2</v>
      </c>
    </row>
    <row r="3531" spans="56:61" hidden="1" x14ac:dyDescent="0.3">
      <c r="BD3531" t="str">
        <f t="shared" si="1358"/>
        <v>RX2BUCKLAND HOSPITAL</v>
      </c>
      <c r="BE3531" s="104" t="s">
        <v>6197</v>
      </c>
      <c r="BF3531" s="104" t="s">
        <v>6198</v>
      </c>
      <c r="BG3531" s="104" t="s">
        <v>6197</v>
      </c>
      <c r="BH3531" s="104" t="s">
        <v>6198</v>
      </c>
      <c r="BI3531" s="104" t="str">
        <f t="shared" si="1359"/>
        <v>RX2</v>
      </c>
    </row>
    <row r="3532" spans="56:61" hidden="1" x14ac:dyDescent="0.3">
      <c r="BD3532" t="str">
        <f t="shared" si="1358"/>
        <v>RX2CARE CO-OPS</v>
      </c>
      <c r="BE3532" s="104" t="s">
        <v>6172</v>
      </c>
      <c r="BF3532" s="104" t="s">
        <v>6173</v>
      </c>
      <c r="BG3532" s="104" t="s">
        <v>6172</v>
      </c>
      <c r="BH3532" s="104" t="s">
        <v>6173</v>
      </c>
      <c r="BI3532" s="104" t="str">
        <f t="shared" si="1359"/>
        <v>RX2</v>
      </c>
    </row>
    <row r="3533" spans="56:61" hidden="1" x14ac:dyDescent="0.3">
      <c r="BD3533" t="str">
        <f t="shared" si="1358"/>
        <v>RX2CATCH-22 24/7</v>
      </c>
      <c r="BE3533" s="104" t="s">
        <v>5914</v>
      </c>
      <c r="BF3533" s="104" t="s">
        <v>5915</v>
      </c>
      <c r="BG3533" s="104" t="s">
        <v>5914</v>
      </c>
      <c r="BH3533" s="104" t="s">
        <v>5915</v>
      </c>
      <c r="BI3533" s="104" t="str">
        <f t="shared" si="1359"/>
        <v>RX2</v>
      </c>
    </row>
    <row r="3534" spans="56:61" hidden="1" x14ac:dyDescent="0.3">
      <c r="BD3534" t="str">
        <f t="shared" si="1358"/>
        <v>RX2CFOT WEST SUSSEX</v>
      </c>
      <c r="BE3534" s="104" t="s">
        <v>5991</v>
      </c>
      <c r="BF3534" s="104" t="s">
        <v>5992</v>
      </c>
      <c r="BG3534" s="104" t="s">
        <v>5991</v>
      </c>
      <c r="BH3534" s="104" t="s">
        <v>5992</v>
      </c>
      <c r="BI3534" s="104" t="str">
        <f t="shared" si="1359"/>
        <v>RX2</v>
      </c>
    </row>
    <row r="3535" spans="56:61" hidden="1" x14ac:dyDescent="0.3">
      <c r="BD3535" t="str">
        <f t="shared" si="1358"/>
        <v>RX2CHAILEY HERITAGE</v>
      </c>
      <c r="BE3535" s="104" t="s">
        <v>6153</v>
      </c>
      <c r="BF3535" s="104" t="s">
        <v>6154</v>
      </c>
      <c r="BG3535" s="104" t="s">
        <v>6153</v>
      </c>
      <c r="BH3535" s="104" t="s">
        <v>6154</v>
      </c>
      <c r="BI3535" s="104" t="str">
        <f t="shared" si="1359"/>
        <v>RX2</v>
      </c>
    </row>
    <row r="3536" spans="56:61" hidden="1" x14ac:dyDescent="0.3">
      <c r="BD3536" t="str">
        <f t="shared" si="1358"/>
        <v>RX2CHALKHILL</v>
      </c>
      <c r="BE3536" s="104" t="s">
        <v>6182</v>
      </c>
      <c r="BF3536" s="104" t="s">
        <v>6183</v>
      </c>
      <c r="BG3536" s="104" t="s">
        <v>6182</v>
      </c>
      <c r="BH3536" s="104" t="s">
        <v>6183</v>
      </c>
      <c r="BI3536" s="104" t="str">
        <f t="shared" si="1359"/>
        <v>RX2</v>
      </c>
    </row>
    <row r="3537" spans="56:61" hidden="1" x14ac:dyDescent="0.3">
      <c r="BD3537" t="str">
        <f t="shared" si="1358"/>
        <v>RX2CHALLENGING BEHAVIOUR UNIT</v>
      </c>
      <c r="BE3537" s="104" t="s">
        <v>6099</v>
      </c>
      <c r="BF3537" s="104" t="s">
        <v>6100</v>
      </c>
      <c r="BG3537" s="104" t="s">
        <v>6099</v>
      </c>
      <c r="BH3537" s="104" t="s">
        <v>6100</v>
      </c>
      <c r="BI3537" s="104" t="str">
        <f t="shared" si="1359"/>
        <v>RX2</v>
      </c>
    </row>
    <row r="3538" spans="56:61" hidden="1" x14ac:dyDescent="0.3">
      <c r="BD3538" t="str">
        <f t="shared" si="1358"/>
        <v>RX2CHANCTONBURY WARD</v>
      </c>
      <c r="BE3538" s="104" t="s">
        <v>5984</v>
      </c>
      <c r="BF3538" s="104" t="s">
        <v>5985</v>
      </c>
      <c r="BG3538" s="104" t="s">
        <v>5984</v>
      </c>
      <c r="BH3538" s="104" t="s">
        <v>5985</v>
      </c>
      <c r="BI3538" s="104" t="str">
        <f t="shared" si="1359"/>
        <v>RX2</v>
      </c>
    </row>
    <row r="3539" spans="56:61" hidden="1" x14ac:dyDescent="0.3">
      <c r="BD3539" t="str">
        <f t="shared" si="1358"/>
        <v>RX2CHASE COMMUNITY HOSPITAL</v>
      </c>
      <c r="BE3539" s="104" t="s">
        <v>6216</v>
      </c>
      <c r="BF3539" s="104" t="s">
        <v>2464</v>
      </c>
      <c r="BG3539" s="104" t="s">
        <v>6216</v>
      </c>
      <c r="BH3539" s="104" t="s">
        <v>2464</v>
      </c>
      <c r="BI3539" s="104" t="str">
        <f t="shared" si="1359"/>
        <v>RX2</v>
      </c>
    </row>
    <row r="3540" spans="56:61" hidden="1" x14ac:dyDescent="0.3">
      <c r="BD3540" t="str">
        <f t="shared" si="1358"/>
        <v>RX2CHICHESTER AOT</v>
      </c>
      <c r="BE3540" s="104" t="s">
        <v>5952</v>
      </c>
      <c r="BF3540" s="104" t="s">
        <v>5953</v>
      </c>
      <c r="BG3540" s="104" t="s">
        <v>5952</v>
      </c>
      <c r="BH3540" s="104" t="s">
        <v>5953</v>
      </c>
      <c r="BI3540" s="104" t="str">
        <f t="shared" si="1359"/>
        <v>RX2</v>
      </c>
    </row>
    <row r="3541" spans="56:61" hidden="1" x14ac:dyDescent="0.3">
      <c r="BD3541" t="str">
        <f t="shared" si="1358"/>
        <v>RX2CHICHESTER CRT</v>
      </c>
      <c r="BE3541" s="104" t="s">
        <v>5954</v>
      </c>
      <c r="BF3541" s="104" t="s">
        <v>5955</v>
      </c>
      <c r="BG3541" s="104" t="s">
        <v>5954</v>
      </c>
      <c r="BH3541" s="104" t="s">
        <v>5955</v>
      </c>
      <c r="BI3541" s="104" t="str">
        <f t="shared" si="1359"/>
        <v>RX2</v>
      </c>
    </row>
    <row r="3542" spans="56:61" hidden="1" x14ac:dyDescent="0.3">
      <c r="BD3542" t="str">
        <f t="shared" si="1358"/>
        <v>RX2CLAYTON WARD</v>
      </c>
      <c r="BE3542" s="104" t="s">
        <v>5891</v>
      </c>
      <c r="BF3542" s="104" t="s">
        <v>5892</v>
      </c>
      <c r="BG3542" s="104" t="s">
        <v>5891</v>
      </c>
      <c r="BH3542" s="104" t="s">
        <v>5892</v>
      </c>
      <c r="BI3542" s="104" t="str">
        <f t="shared" si="1359"/>
        <v>RX2</v>
      </c>
    </row>
    <row r="3543" spans="56:61" hidden="1" x14ac:dyDescent="0.3">
      <c r="BD3543" t="str">
        <f t="shared" si="1358"/>
        <v>RX2CLERMONT</v>
      </c>
      <c r="BE3543" s="104" t="s">
        <v>6139</v>
      </c>
      <c r="BF3543" s="104" t="s">
        <v>6140</v>
      </c>
      <c r="BG3543" s="104" t="s">
        <v>6139</v>
      </c>
      <c r="BH3543" s="104" t="s">
        <v>6140</v>
      </c>
      <c r="BI3543" s="104" t="str">
        <f t="shared" si="1359"/>
        <v>RX2</v>
      </c>
    </row>
    <row r="3544" spans="56:61" hidden="1" x14ac:dyDescent="0.3">
      <c r="BD3544" t="str">
        <f t="shared" si="1358"/>
        <v>RX2COBURN WARD</v>
      </c>
      <c r="BE3544" s="104" t="s">
        <v>5787</v>
      </c>
      <c r="BF3544" s="104" t="s">
        <v>5788</v>
      </c>
      <c r="BG3544" s="104" t="s">
        <v>5787</v>
      </c>
      <c r="BH3544" s="104" t="s">
        <v>5788</v>
      </c>
      <c r="BI3544" s="104" t="str">
        <f t="shared" si="1359"/>
        <v>RX2</v>
      </c>
    </row>
    <row r="3545" spans="56:61" hidden="1" x14ac:dyDescent="0.3">
      <c r="BD3545" t="str">
        <f t="shared" si="1358"/>
        <v>RX2COLWOOD ADOLESCENT UNIT</v>
      </c>
      <c r="BE3545" s="104" t="s">
        <v>5916</v>
      </c>
      <c r="BF3545" s="104" t="s">
        <v>5917</v>
      </c>
      <c r="BG3545" s="104" t="s">
        <v>5916</v>
      </c>
      <c r="BH3545" s="104" t="s">
        <v>5917</v>
      </c>
      <c r="BI3545" s="104" t="str">
        <f t="shared" si="1359"/>
        <v>RX2</v>
      </c>
    </row>
    <row r="3546" spans="56:61" hidden="1" x14ac:dyDescent="0.3">
      <c r="BD3546" t="str">
        <f t="shared" si="1358"/>
        <v>RX2CONQUEST HOSPITAL</v>
      </c>
      <c r="BE3546" s="104" t="s">
        <v>6141</v>
      </c>
      <c r="BF3546" s="104" t="s">
        <v>6142</v>
      </c>
      <c r="BG3546" s="104" t="s">
        <v>6141</v>
      </c>
      <c r="BH3546" s="104" t="s">
        <v>6142</v>
      </c>
      <c r="BI3546" s="104" t="str">
        <f t="shared" si="1359"/>
        <v>RX2</v>
      </c>
    </row>
    <row r="3547" spans="56:61" hidden="1" x14ac:dyDescent="0.3">
      <c r="BD3547" t="str">
        <f t="shared" si="1358"/>
        <v>RX2CRAWLEY - OPMHS</v>
      </c>
      <c r="BE3547" s="104" t="s">
        <v>5966</v>
      </c>
      <c r="BF3547" s="104" t="s">
        <v>5967</v>
      </c>
      <c r="BG3547" s="104" t="s">
        <v>5966</v>
      </c>
      <c r="BH3547" s="104" t="s">
        <v>5967</v>
      </c>
      <c r="BI3547" s="104" t="str">
        <f t="shared" si="1359"/>
        <v>RX2</v>
      </c>
    </row>
    <row r="3548" spans="56:61" hidden="1" x14ac:dyDescent="0.3">
      <c r="BD3548" t="str">
        <f t="shared" si="1358"/>
        <v>RX2CRAWLEY &amp; HORSHAM ATC (GS)</v>
      </c>
      <c r="BE3548" s="104" t="s">
        <v>5976</v>
      </c>
      <c r="BF3548" s="104" t="s">
        <v>5977</v>
      </c>
      <c r="BG3548" s="104" t="s">
        <v>5976</v>
      </c>
      <c r="BH3548" s="104" t="s">
        <v>5977</v>
      </c>
      <c r="BI3548" s="104" t="str">
        <f t="shared" si="1359"/>
        <v>RX2</v>
      </c>
    </row>
    <row r="3549" spans="56:61" hidden="1" x14ac:dyDescent="0.3">
      <c r="BD3549" t="str">
        <f t="shared" si="1358"/>
        <v>RX2CRAWLEY &amp; HORSHAM ATC (SR)</v>
      </c>
      <c r="BE3549" s="104" t="s">
        <v>5974</v>
      </c>
      <c r="BF3549" s="104" t="s">
        <v>5975</v>
      </c>
      <c r="BG3549" s="104" t="s">
        <v>5974</v>
      </c>
      <c r="BH3549" s="104" t="s">
        <v>5975</v>
      </c>
      <c r="BI3549" s="104" t="str">
        <f t="shared" si="1359"/>
        <v>RX2</v>
      </c>
    </row>
    <row r="3550" spans="56:61" hidden="1" x14ac:dyDescent="0.3">
      <c r="BD3550" t="str">
        <f t="shared" si="1358"/>
        <v>RX2CRAWLEY HOSPITAL</v>
      </c>
      <c r="BE3550" s="104" t="s">
        <v>6042</v>
      </c>
      <c r="BF3550" s="104" t="s">
        <v>2787</v>
      </c>
      <c r="BG3550" s="104" t="s">
        <v>6042</v>
      </c>
      <c r="BH3550" s="104" t="s">
        <v>2787</v>
      </c>
      <c r="BI3550" s="104" t="str">
        <f t="shared" si="1359"/>
        <v>RX2</v>
      </c>
    </row>
    <row r="3551" spans="56:61" hidden="1" x14ac:dyDescent="0.3">
      <c r="BD3551" t="str">
        <f t="shared" si="1358"/>
        <v>RX2CRAWLEY RECOVERY AND WELL-BEING</v>
      </c>
      <c r="BE3551" s="104" t="s">
        <v>6199</v>
      </c>
      <c r="BF3551" s="104" t="s">
        <v>6200</v>
      </c>
      <c r="BG3551" s="104" t="s">
        <v>6199</v>
      </c>
      <c r="BH3551" s="104" t="s">
        <v>6200</v>
      </c>
      <c r="BI3551" s="104" t="str">
        <f t="shared" si="1359"/>
        <v>RX2</v>
      </c>
    </row>
    <row r="3552" spans="56:61" hidden="1" x14ac:dyDescent="0.3">
      <c r="BD3552" t="str">
        <f t="shared" si="1358"/>
        <v>RX2CRHT EASTBOURNE/WEALDON</v>
      </c>
      <c r="BE3552" s="104" t="s">
        <v>5906</v>
      </c>
      <c r="BF3552" s="104" t="s">
        <v>5907</v>
      </c>
      <c r="BG3552" s="104" t="s">
        <v>5906</v>
      </c>
      <c r="BH3552" s="104" t="s">
        <v>5907</v>
      </c>
      <c r="BI3552" s="104" t="str">
        <f t="shared" si="1359"/>
        <v>RX2</v>
      </c>
    </row>
    <row r="3553" spans="56:61" hidden="1" x14ac:dyDescent="0.3">
      <c r="BD3553" t="str">
        <f t="shared" si="1358"/>
        <v>RX2CRHT HASTINGS/ROTHER</v>
      </c>
      <c r="BE3553" s="104" t="s">
        <v>5857</v>
      </c>
      <c r="BF3553" s="104" t="s">
        <v>5858</v>
      </c>
      <c r="BG3553" s="104" t="s">
        <v>5857</v>
      </c>
      <c r="BH3553" s="104" t="s">
        <v>5858</v>
      </c>
      <c r="BI3553" s="104" t="str">
        <f t="shared" si="1359"/>
        <v>RX2</v>
      </c>
    </row>
    <row r="3554" spans="56:61" hidden="1" x14ac:dyDescent="0.3">
      <c r="BD3554" t="str">
        <f t="shared" si="1358"/>
        <v>RX2CRI LEWISHAM</v>
      </c>
      <c r="BE3554" s="104" t="s">
        <v>6185</v>
      </c>
      <c r="BF3554" s="104" t="s">
        <v>6186</v>
      </c>
      <c r="BG3554" s="104" t="s">
        <v>6185</v>
      </c>
      <c r="BH3554" s="104" t="s">
        <v>6186</v>
      </c>
      <c r="BI3554" s="104" t="str">
        <f t="shared" si="1359"/>
        <v>RX2</v>
      </c>
    </row>
    <row r="3555" spans="56:61" hidden="1" x14ac:dyDescent="0.3">
      <c r="BD3555" t="str">
        <f t="shared" si="1358"/>
        <v>RX2CRI MAIDSTONE</v>
      </c>
      <c r="BE3555" s="104" t="s">
        <v>6189</v>
      </c>
      <c r="BF3555" s="104" t="s">
        <v>6190</v>
      </c>
      <c r="BG3555" s="104" t="s">
        <v>6189</v>
      </c>
      <c r="BH3555" s="104" t="s">
        <v>6190</v>
      </c>
      <c r="BI3555" s="104" t="str">
        <f t="shared" si="1359"/>
        <v>RX2</v>
      </c>
    </row>
    <row r="3556" spans="56:61" hidden="1" x14ac:dyDescent="0.3">
      <c r="BD3556" t="str">
        <f t="shared" si="1358"/>
        <v>RX2CRI TONBRIDGE</v>
      </c>
      <c r="BE3556" s="104" t="s">
        <v>6187</v>
      </c>
      <c r="BF3556" s="104" t="s">
        <v>6188</v>
      </c>
      <c r="BG3556" s="104" t="s">
        <v>6187</v>
      </c>
      <c r="BH3556" s="104" t="s">
        <v>6188</v>
      </c>
      <c r="BI3556" s="104" t="str">
        <f t="shared" si="1359"/>
        <v>RX2</v>
      </c>
    </row>
    <row r="3557" spans="56:61" hidden="1" x14ac:dyDescent="0.3">
      <c r="BD3557" t="str">
        <f t="shared" si="1358"/>
        <v>RX2CRICKET PAVILLION</v>
      </c>
      <c r="BE3557" s="104" t="s">
        <v>5986</v>
      </c>
      <c r="BF3557" s="104" t="s">
        <v>5987</v>
      </c>
      <c r="BG3557" s="104" t="s">
        <v>5986</v>
      </c>
      <c r="BH3557" s="104" t="s">
        <v>5987</v>
      </c>
      <c r="BI3557" s="104" t="str">
        <f t="shared" si="1359"/>
        <v>RX2</v>
      </c>
    </row>
    <row r="3558" spans="56:61" hidden="1" x14ac:dyDescent="0.3">
      <c r="BD3558" t="str">
        <f t="shared" si="1358"/>
        <v>RX2DAISY DCS ENFIELD</v>
      </c>
      <c r="BE3558" s="104" t="s">
        <v>6195</v>
      </c>
      <c r="BF3558" s="104" t="s">
        <v>6196</v>
      </c>
      <c r="BG3558" s="104" t="s">
        <v>6195</v>
      </c>
      <c r="BH3558" s="104" t="s">
        <v>6196</v>
      </c>
      <c r="BI3558" s="104" t="str">
        <f t="shared" si="1359"/>
        <v>RX2</v>
      </c>
    </row>
    <row r="3559" spans="56:61" hidden="1" x14ac:dyDescent="0.3">
      <c r="BD3559" t="str">
        <f t="shared" si="1358"/>
        <v>RX2DAISY DCS READING</v>
      </c>
      <c r="BE3559" s="104" t="s">
        <v>6193</v>
      </c>
      <c r="BF3559" s="104" t="s">
        <v>6194</v>
      </c>
      <c r="BG3559" s="104" t="s">
        <v>6193</v>
      </c>
      <c r="BH3559" s="104" t="s">
        <v>6194</v>
      </c>
      <c r="BI3559" s="104" t="str">
        <f t="shared" si="1359"/>
        <v>RX2</v>
      </c>
    </row>
    <row r="3560" spans="56:61" hidden="1" x14ac:dyDescent="0.3">
      <c r="BD3560" t="str">
        <f t="shared" si="1358"/>
        <v>RX2DEPARTMENT OF PSYCHIATRY</v>
      </c>
      <c r="BE3560" s="104" t="s">
        <v>6084</v>
      </c>
      <c r="BF3560" s="104" t="s">
        <v>2069</v>
      </c>
      <c r="BG3560" s="104" t="s">
        <v>6084</v>
      </c>
      <c r="BH3560" s="104" t="s">
        <v>2069</v>
      </c>
      <c r="BI3560" s="104" t="str">
        <f t="shared" si="1359"/>
        <v>RX2</v>
      </c>
    </row>
    <row r="3561" spans="56:61" hidden="1" x14ac:dyDescent="0.3">
      <c r="BD3561" t="str">
        <f t="shared" si="1358"/>
        <v>RX2DOCTORS ON CALL BASE</v>
      </c>
      <c r="BE3561" s="104" t="s">
        <v>5982</v>
      </c>
      <c r="BF3561" s="104" t="s">
        <v>5983</v>
      </c>
      <c r="BG3561" s="104" t="s">
        <v>5982</v>
      </c>
      <c r="BH3561" s="104" t="s">
        <v>5983</v>
      </c>
      <c r="BI3561" s="104" t="str">
        <f t="shared" si="1359"/>
        <v>RX2</v>
      </c>
    </row>
    <row r="3562" spans="56:61" hidden="1" x14ac:dyDescent="0.3">
      <c r="BD3562" t="str">
        <f t="shared" si="1358"/>
        <v>RX2DOVE DAY HOSPITAL</v>
      </c>
      <c r="BE3562" s="104" t="s">
        <v>5988</v>
      </c>
      <c r="BF3562" s="104" t="s">
        <v>5989</v>
      </c>
      <c r="BG3562" s="104" t="s">
        <v>5988</v>
      </c>
      <c r="BH3562" s="104" t="s">
        <v>5989</v>
      </c>
      <c r="BI3562" s="104" t="str">
        <f t="shared" si="1359"/>
        <v>RX2</v>
      </c>
    </row>
    <row r="3563" spans="56:61" hidden="1" x14ac:dyDescent="0.3">
      <c r="BD3563" t="str">
        <f t="shared" si="1358"/>
        <v>RX2DOVE WARD</v>
      </c>
      <c r="BE3563" s="104" t="s">
        <v>5990</v>
      </c>
      <c r="BF3563" s="104" t="s">
        <v>3546</v>
      </c>
      <c r="BG3563" s="104" t="s">
        <v>5990</v>
      </c>
      <c r="BH3563" s="104" t="s">
        <v>3546</v>
      </c>
      <c r="BI3563" s="104" t="str">
        <f t="shared" si="1359"/>
        <v>RX2</v>
      </c>
    </row>
    <row r="3564" spans="56:61" hidden="1" x14ac:dyDescent="0.3">
      <c r="BD3564" t="str">
        <f t="shared" si="1358"/>
        <v>RX2DOVE WARD</v>
      </c>
      <c r="BE3564" s="104" t="s">
        <v>6065</v>
      </c>
      <c r="BF3564" s="104" t="s">
        <v>3546</v>
      </c>
      <c r="BG3564" s="104" t="s">
        <v>6065</v>
      </c>
      <c r="BH3564" s="104" t="s">
        <v>3546</v>
      </c>
      <c r="BI3564" s="104" t="str">
        <f t="shared" si="1359"/>
        <v>RX2</v>
      </c>
    </row>
    <row r="3565" spans="56:61" hidden="1" x14ac:dyDescent="0.3">
      <c r="BD3565" t="str">
        <f t="shared" si="1358"/>
        <v>RX2E SX. YOUNGER PERSONS SMS</v>
      </c>
      <c r="BE3565" s="104" t="s">
        <v>5889</v>
      </c>
      <c r="BF3565" s="104" t="s">
        <v>5890</v>
      </c>
      <c r="BG3565" s="104" t="s">
        <v>5889</v>
      </c>
      <c r="BH3565" s="104" t="s">
        <v>5890</v>
      </c>
      <c r="BI3565" s="104" t="str">
        <f t="shared" si="1359"/>
        <v>RX2</v>
      </c>
    </row>
    <row r="3566" spans="56:61" hidden="1" x14ac:dyDescent="0.3">
      <c r="BD3566" t="str">
        <f t="shared" si="1358"/>
        <v>RX2EASTBOURNE / OUSE VALLY SMS</v>
      </c>
      <c r="BE3566" s="104" t="s">
        <v>5887</v>
      </c>
      <c r="BF3566" s="104" t="s">
        <v>5888</v>
      </c>
      <c r="BG3566" s="104" t="s">
        <v>5887</v>
      </c>
      <c r="BH3566" s="104" t="s">
        <v>5888</v>
      </c>
      <c r="BI3566" s="104" t="str">
        <f t="shared" si="1359"/>
        <v>RX2</v>
      </c>
    </row>
    <row r="3567" spans="56:61" hidden="1" x14ac:dyDescent="0.3">
      <c r="BD3567" t="str">
        <f t="shared" si="1358"/>
        <v>RX2EASTBOURNE DISTRICT GENERAL HOSPITAL</v>
      </c>
      <c r="BE3567" s="104" t="s">
        <v>6181</v>
      </c>
      <c r="BF3567" s="104" t="s">
        <v>2773</v>
      </c>
      <c r="BG3567" s="104" t="s">
        <v>6181</v>
      </c>
      <c r="BH3567" s="104" t="s">
        <v>2773</v>
      </c>
      <c r="BI3567" s="104" t="str">
        <f t="shared" si="1359"/>
        <v>RX2</v>
      </c>
    </row>
    <row r="3568" spans="56:61" hidden="1" x14ac:dyDescent="0.3">
      <c r="BD3568" t="str">
        <f t="shared" si="1358"/>
        <v>RX2EASTERGATE BUILDING</v>
      </c>
      <c r="BE3568" s="104" t="s">
        <v>5869</v>
      </c>
      <c r="BF3568" s="104" t="s">
        <v>5870</v>
      </c>
      <c r="BG3568" s="104" t="s">
        <v>5869</v>
      </c>
      <c r="BH3568" s="104" t="s">
        <v>5870</v>
      </c>
      <c r="BI3568" s="104" t="str">
        <f t="shared" si="1359"/>
        <v>RX2</v>
      </c>
    </row>
    <row r="3569" spans="56:61" hidden="1" x14ac:dyDescent="0.3">
      <c r="BD3569" t="str">
        <f t="shared" si="1358"/>
        <v>RX2FERNLEIGH</v>
      </c>
      <c r="BE3569" s="104" t="s">
        <v>6157</v>
      </c>
      <c r="BF3569" s="104" t="s">
        <v>6158</v>
      </c>
      <c r="BG3569" s="104" t="s">
        <v>6157</v>
      </c>
      <c r="BH3569" s="104" t="s">
        <v>6158</v>
      </c>
      <c r="BI3569" s="104" t="str">
        <f t="shared" si="1359"/>
        <v>RX2</v>
      </c>
    </row>
    <row r="3570" spans="56:61" hidden="1" x14ac:dyDescent="0.3">
      <c r="BD3570" t="str">
        <f t="shared" si="1358"/>
        <v>RX2FORENSIC BRIGHTON AND HOVE</v>
      </c>
      <c r="BE3570" s="104" t="s">
        <v>5881</v>
      </c>
      <c r="BF3570" s="104" t="s">
        <v>5882</v>
      </c>
      <c r="BG3570" s="104" t="s">
        <v>5881</v>
      </c>
      <c r="BH3570" s="104" t="s">
        <v>5882</v>
      </c>
      <c r="BI3570" s="104" t="str">
        <f t="shared" si="1359"/>
        <v>RX2</v>
      </c>
    </row>
    <row r="3571" spans="56:61" hidden="1" x14ac:dyDescent="0.3">
      <c r="BD3571" t="str">
        <f t="shared" si="1358"/>
        <v>RX2FORENSIC EASTBOURNE / WEALDEN</v>
      </c>
      <c r="BE3571" s="104" t="s">
        <v>5883</v>
      </c>
      <c r="BF3571" s="104" t="s">
        <v>5884</v>
      </c>
      <c r="BG3571" s="104" t="s">
        <v>5883</v>
      </c>
      <c r="BH3571" s="104" t="s">
        <v>5884</v>
      </c>
      <c r="BI3571" s="104" t="str">
        <f t="shared" si="1359"/>
        <v>RX2</v>
      </c>
    </row>
    <row r="3572" spans="56:61" hidden="1" x14ac:dyDescent="0.3">
      <c r="BD3572" t="str">
        <f t="shared" si="1358"/>
        <v>RX2FORENSIC HASTINGS/ROTHER</v>
      </c>
      <c r="BE3572" s="104" t="s">
        <v>5885</v>
      </c>
      <c r="BF3572" s="104" t="s">
        <v>5886</v>
      </c>
      <c r="BG3572" s="104" t="s">
        <v>5885</v>
      </c>
      <c r="BH3572" s="104" t="s">
        <v>5886</v>
      </c>
      <c r="BI3572" s="104" t="str">
        <f t="shared" si="1359"/>
        <v>RX2</v>
      </c>
    </row>
    <row r="3573" spans="56:61" hidden="1" x14ac:dyDescent="0.3">
      <c r="BD3573" t="str">
        <f t="shared" si="1358"/>
        <v>RX2FORT SOUTHWICK</v>
      </c>
      <c r="BE3573" s="104" t="s">
        <v>6217</v>
      </c>
      <c r="BF3573" s="104" t="s">
        <v>6218</v>
      </c>
      <c r="BG3573" s="104" t="s">
        <v>6217</v>
      </c>
      <c r="BH3573" s="104" t="s">
        <v>6218</v>
      </c>
      <c r="BI3573" s="104" t="str">
        <f t="shared" si="1359"/>
        <v>RX2</v>
      </c>
    </row>
    <row r="3574" spans="56:61" hidden="1" x14ac:dyDescent="0.3">
      <c r="BD3574" t="str">
        <f t="shared" si="1358"/>
        <v>RX2FOXHOLME COTTAGES (1&amp;2)</v>
      </c>
      <c r="BE3574" s="104" t="s">
        <v>5893</v>
      </c>
      <c r="BF3574" s="104" t="s">
        <v>5894</v>
      </c>
      <c r="BG3574" s="104" t="s">
        <v>5893</v>
      </c>
      <c r="BH3574" s="104" t="s">
        <v>5894</v>
      </c>
      <c r="BI3574" s="104" t="str">
        <f t="shared" si="1359"/>
        <v>RX2</v>
      </c>
    </row>
    <row r="3575" spans="56:61" hidden="1" x14ac:dyDescent="0.3">
      <c r="BD3575" t="str">
        <f t="shared" si="1358"/>
        <v>RX2GLEBELANDS CMTHE</v>
      </c>
      <c r="BE3575" s="104" t="s">
        <v>6059</v>
      </c>
      <c r="BF3575" s="104" t="s">
        <v>6060</v>
      </c>
      <c r="BG3575" s="104" t="s">
        <v>6059</v>
      </c>
      <c r="BH3575" s="104" t="s">
        <v>6060</v>
      </c>
      <c r="BI3575" s="104" t="str">
        <f t="shared" si="1359"/>
        <v>RX2</v>
      </c>
    </row>
    <row r="3576" spans="56:61" hidden="1" x14ac:dyDescent="0.3">
      <c r="BD3576" t="str">
        <f t="shared" si="1358"/>
        <v>RX2GOSPORT WAR MEMORIAL HOSPITAL</v>
      </c>
      <c r="BE3576" s="104" t="s">
        <v>6206</v>
      </c>
      <c r="BF3576" s="104" t="s">
        <v>2436</v>
      </c>
      <c r="BG3576" s="104" t="s">
        <v>6206</v>
      </c>
      <c r="BH3576" s="104" t="s">
        <v>2436</v>
      </c>
      <c r="BI3576" s="104" t="str">
        <f t="shared" si="1359"/>
        <v>RX2</v>
      </c>
    </row>
    <row r="3577" spans="56:61" hidden="1" x14ac:dyDescent="0.3">
      <c r="BD3577" t="str">
        <f t="shared" si="1358"/>
        <v>RX2GRANGEMEAD</v>
      </c>
      <c r="BE3577" s="104" t="s">
        <v>6093</v>
      </c>
      <c r="BF3577" s="104" t="s">
        <v>6094</v>
      </c>
      <c r="BG3577" s="104" t="s">
        <v>6093</v>
      </c>
      <c r="BH3577" s="104" t="s">
        <v>6094</v>
      </c>
      <c r="BI3577" s="104" t="str">
        <f t="shared" si="1359"/>
        <v>RX2</v>
      </c>
    </row>
    <row r="3578" spans="56:61" hidden="1" x14ac:dyDescent="0.3">
      <c r="BD3578" t="str">
        <f t="shared" si="1358"/>
        <v>RX2GREENACRES</v>
      </c>
      <c r="BE3578" s="104" t="s">
        <v>5999</v>
      </c>
      <c r="BF3578" s="104" t="s">
        <v>6000</v>
      </c>
      <c r="BG3578" s="104" t="s">
        <v>5999</v>
      </c>
      <c r="BH3578" s="104" t="s">
        <v>6000</v>
      </c>
      <c r="BI3578" s="104" t="str">
        <f t="shared" si="1359"/>
        <v>RX2</v>
      </c>
    </row>
    <row r="3579" spans="56:61" hidden="1" x14ac:dyDescent="0.3">
      <c r="BD3579" t="str">
        <f t="shared" si="1358"/>
        <v>RX2GROVE WARD</v>
      </c>
      <c r="BE3579" s="104" t="s">
        <v>5789</v>
      </c>
      <c r="BF3579" s="104" t="s">
        <v>5790</v>
      </c>
      <c r="BG3579" s="104" t="s">
        <v>5789</v>
      </c>
      <c r="BH3579" s="104" t="s">
        <v>5790</v>
      </c>
      <c r="BI3579" s="104" t="str">
        <f t="shared" si="1359"/>
        <v>RX2</v>
      </c>
    </row>
    <row r="3580" spans="56:61" hidden="1" x14ac:dyDescent="0.3">
      <c r="BD3580" t="str">
        <f t="shared" si="1358"/>
        <v>RX2H &amp; ROTHER SMHT (CS)</v>
      </c>
      <c r="BE3580" s="104" t="s">
        <v>6031</v>
      </c>
      <c r="BF3580" s="104" t="s">
        <v>6032</v>
      </c>
      <c r="BG3580" s="104" t="s">
        <v>6031</v>
      </c>
      <c r="BH3580" s="104" t="s">
        <v>6032</v>
      </c>
      <c r="BI3580" s="104" t="str">
        <f t="shared" si="1359"/>
        <v>RX2</v>
      </c>
    </row>
    <row r="3581" spans="56:61" hidden="1" x14ac:dyDescent="0.3">
      <c r="BD3581" t="str">
        <f t="shared" si="1358"/>
        <v>RX2H &amp; ROTHER SMHT (MA)</v>
      </c>
      <c r="BE3581" s="104" t="s">
        <v>6045</v>
      </c>
      <c r="BF3581" s="104" t="s">
        <v>6046</v>
      </c>
      <c r="BG3581" s="104" t="s">
        <v>6045</v>
      </c>
      <c r="BH3581" s="104" t="s">
        <v>6046</v>
      </c>
      <c r="BI3581" s="104" t="str">
        <f t="shared" si="1359"/>
        <v>RX2</v>
      </c>
    </row>
    <row r="3582" spans="56:61" hidden="1" x14ac:dyDescent="0.3">
      <c r="BD3582" t="str">
        <f t="shared" si="1358"/>
        <v>RX2H &amp; ROTHER SMHT (RMB)</v>
      </c>
      <c r="BE3582" s="104" t="s">
        <v>6025</v>
      </c>
      <c r="BF3582" s="104" t="s">
        <v>6026</v>
      </c>
      <c r="BG3582" s="104" t="s">
        <v>6025</v>
      </c>
      <c r="BH3582" s="104" t="s">
        <v>6026</v>
      </c>
      <c r="BI3582" s="104" t="str">
        <f t="shared" si="1359"/>
        <v>RX2</v>
      </c>
    </row>
    <row r="3583" spans="56:61" hidden="1" x14ac:dyDescent="0.3">
      <c r="BD3583" t="str">
        <f t="shared" ref="BD3583:BD3646" si="1360">CONCATENATE(LEFT(BE3583, 3),BF3583)</f>
        <v>RX2H &amp; ROTHER SMHT (RS)</v>
      </c>
      <c r="BE3583" s="104" t="s">
        <v>6043</v>
      </c>
      <c r="BF3583" s="104" t="s">
        <v>6044</v>
      </c>
      <c r="BG3583" s="104" t="s">
        <v>6043</v>
      </c>
      <c r="BH3583" s="104" t="s">
        <v>6044</v>
      </c>
      <c r="BI3583" s="104" t="str">
        <f t="shared" ref="BI3583:BI3646" si="1361">LEFT(BG3583,3)</f>
        <v>RX2</v>
      </c>
    </row>
    <row r="3584" spans="56:61" hidden="1" x14ac:dyDescent="0.3">
      <c r="BD3584" t="str">
        <f t="shared" si="1360"/>
        <v>RX2H &amp; ROTHER SMHT (SA)</v>
      </c>
      <c r="BE3584" s="104" t="s">
        <v>6027</v>
      </c>
      <c r="BF3584" s="104" t="s">
        <v>6028</v>
      </c>
      <c r="BG3584" s="104" t="s">
        <v>6027</v>
      </c>
      <c r="BH3584" s="104" t="s">
        <v>6028</v>
      </c>
      <c r="BI3584" s="104" t="str">
        <f t="shared" si="1361"/>
        <v>RX2</v>
      </c>
    </row>
    <row r="3585" spans="56:61" hidden="1" x14ac:dyDescent="0.3">
      <c r="BD3585" t="str">
        <f t="shared" si="1360"/>
        <v>RX2H &amp; ROTHER SMHT (SM)</v>
      </c>
      <c r="BE3585" s="104" t="s">
        <v>6029</v>
      </c>
      <c r="BF3585" s="104" t="s">
        <v>6030</v>
      </c>
      <c r="BG3585" s="104" t="s">
        <v>6029</v>
      </c>
      <c r="BH3585" s="104" t="s">
        <v>6030</v>
      </c>
      <c r="BI3585" s="104" t="str">
        <f t="shared" si="1361"/>
        <v>RX2</v>
      </c>
    </row>
    <row r="3586" spans="56:61" hidden="1" x14ac:dyDescent="0.3">
      <c r="BD3586" t="str">
        <f t="shared" si="1360"/>
        <v>RX2H &amp; ROTHER SMHT (SV)</v>
      </c>
      <c r="BE3586" s="104" t="s">
        <v>6047</v>
      </c>
      <c r="BF3586" s="104" t="s">
        <v>6048</v>
      </c>
      <c r="BG3586" s="104" t="s">
        <v>6047</v>
      </c>
      <c r="BH3586" s="104" t="s">
        <v>6048</v>
      </c>
      <c r="BI3586" s="104" t="str">
        <f t="shared" si="1361"/>
        <v>RX2</v>
      </c>
    </row>
    <row r="3587" spans="56:61" hidden="1" x14ac:dyDescent="0.3">
      <c r="BD3587" t="str">
        <f t="shared" si="1360"/>
        <v>RX2HAILSHAM &amp; EASTBOURNE EIS</v>
      </c>
      <c r="BE3587" s="104" t="s">
        <v>5910</v>
      </c>
      <c r="BF3587" s="104" t="s">
        <v>5911</v>
      </c>
      <c r="BG3587" s="104" t="s">
        <v>5910</v>
      </c>
      <c r="BH3587" s="104" t="s">
        <v>5911</v>
      </c>
      <c r="BI3587" s="104" t="str">
        <f t="shared" si="1361"/>
        <v>RX2</v>
      </c>
    </row>
    <row r="3588" spans="56:61" hidden="1" x14ac:dyDescent="0.3">
      <c r="BD3588" t="str">
        <f t="shared" si="1360"/>
        <v>RX2HASTINGS &amp; ROTHER EIS</v>
      </c>
      <c r="BE3588" s="104" t="s">
        <v>6072</v>
      </c>
      <c r="BF3588" s="104" t="s">
        <v>6073</v>
      </c>
      <c r="BG3588" s="104" t="s">
        <v>6072</v>
      </c>
      <c r="BH3588" s="104" t="s">
        <v>6073</v>
      </c>
      <c r="BI3588" s="104" t="str">
        <f t="shared" si="1361"/>
        <v>RX2</v>
      </c>
    </row>
    <row r="3589" spans="56:61" hidden="1" x14ac:dyDescent="0.3">
      <c r="BD3589" t="str">
        <f t="shared" si="1360"/>
        <v>RX2HASTINGS &amp; ROTHER OP (CS)</v>
      </c>
      <c r="BE3589" s="104" t="s">
        <v>5853</v>
      </c>
      <c r="BF3589" s="104" t="s">
        <v>5854</v>
      </c>
      <c r="BG3589" s="104" t="s">
        <v>5853</v>
      </c>
      <c r="BH3589" s="104" t="s">
        <v>5854</v>
      </c>
      <c r="BI3589" s="104" t="str">
        <f t="shared" si="1361"/>
        <v>RX2</v>
      </c>
    </row>
    <row r="3590" spans="56:61" hidden="1" x14ac:dyDescent="0.3">
      <c r="BD3590" t="str">
        <f t="shared" si="1360"/>
        <v>RX2HASTINGS &amp; ROTHER OP (IKM)</v>
      </c>
      <c r="BE3590" s="104" t="s">
        <v>5849</v>
      </c>
      <c r="BF3590" s="104" t="s">
        <v>5850</v>
      </c>
      <c r="BG3590" s="104" t="s">
        <v>5849</v>
      </c>
      <c r="BH3590" s="104" t="s">
        <v>5850</v>
      </c>
      <c r="BI3590" s="104" t="str">
        <f t="shared" si="1361"/>
        <v>RX2</v>
      </c>
    </row>
    <row r="3591" spans="56:61" hidden="1" x14ac:dyDescent="0.3">
      <c r="BD3591" t="str">
        <f t="shared" si="1360"/>
        <v>RX2HASTINGS &amp; ROTHER SMS</v>
      </c>
      <c r="BE3591" s="104" t="s">
        <v>6019</v>
      </c>
      <c r="BF3591" s="104" t="s">
        <v>6020</v>
      </c>
      <c r="BG3591" s="104" t="s">
        <v>6019</v>
      </c>
      <c r="BH3591" s="104" t="s">
        <v>6020</v>
      </c>
      <c r="BI3591" s="104" t="str">
        <f t="shared" si="1361"/>
        <v>RX2</v>
      </c>
    </row>
    <row r="3592" spans="56:61" hidden="1" x14ac:dyDescent="0.3">
      <c r="BD3592" t="str">
        <f t="shared" si="1360"/>
        <v>RX2HASTINGS AND ROTHER LDS</v>
      </c>
      <c r="BE3592" s="104" t="s">
        <v>5847</v>
      </c>
      <c r="BF3592" s="104" t="s">
        <v>5848</v>
      </c>
      <c r="BG3592" s="104" t="s">
        <v>5847</v>
      </c>
      <c r="BH3592" s="104" t="s">
        <v>5848</v>
      </c>
      <c r="BI3592" s="104" t="str">
        <f t="shared" si="1361"/>
        <v>RX2</v>
      </c>
    </row>
    <row r="3593" spans="56:61" hidden="1" x14ac:dyDescent="0.3">
      <c r="BD3593" t="str">
        <f t="shared" si="1360"/>
        <v>RX2HASTINGS DEMENTIA</v>
      </c>
      <c r="BE3593" s="104" t="s">
        <v>5851</v>
      </c>
      <c r="BF3593" s="104" t="s">
        <v>5852</v>
      </c>
      <c r="BG3593" s="104" t="s">
        <v>5851</v>
      </c>
      <c r="BH3593" s="104" t="s">
        <v>5852</v>
      </c>
      <c r="BI3593" s="104" t="str">
        <f t="shared" si="1361"/>
        <v>RX2</v>
      </c>
    </row>
    <row r="3594" spans="56:61" hidden="1" x14ac:dyDescent="0.3">
      <c r="BD3594" t="str">
        <f t="shared" si="1360"/>
        <v>RX2HAVEN WARD</v>
      </c>
      <c r="BE3594" s="104" t="s">
        <v>5777</v>
      </c>
      <c r="BF3594" s="104" t="s">
        <v>5778</v>
      </c>
      <c r="BG3594" s="104" t="s">
        <v>5777</v>
      </c>
      <c r="BH3594" s="104" t="s">
        <v>5778</v>
      </c>
      <c r="BI3594" s="104" t="str">
        <f t="shared" si="1361"/>
        <v>RX2</v>
      </c>
    </row>
    <row r="3595" spans="56:61" hidden="1" x14ac:dyDescent="0.3">
      <c r="BD3595" t="str">
        <f t="shared" si="1360"/>
        <v>RX2HEATHFIELD WARD</v>
      </c>
      <c r="BE3595" s="104" t="s">
        <v>5859</v>
      </c>
      <c r="BF3595" s="104" t="s">
        <v>5860</v>
      </c>
      <c r="BG3595" s="104" t="s">
        <v>5859</v>
      </c>
      <c r="BH3595" s="104" t="s">
        <v>5860</v>
      </c>
      <c r="BI3595" s="104" t="str">
        <f t="shared" si="1361"/>
        <v>RX2</v>
      </c>
    </row>
    <row r="3596" spans="56:61" hidden="1" x14ac:dyDescent="0.3">
      <c r="BD3596" t="str">
        <f t="shared" si="1360"/>
        <v>RX2HIGHMORE</v>
      </c>
      <c r="BE3596" s="104" t="s">
        <v>6085</v>
      </c>
      <c r="BF3596" s="104" t="s">
        <v>6086</v>
      </c>
      <c r="BG3596" s="104" t="s">
        <v>6085</v>
      </c>
      <c r="BH3596" s="104" t="s">
        <v>6086</v>
      </c>
      <c r="BI3596" s="104" t="str">
        <f t="shared" si="1361"/>
        <v>RX2</v>
      </c>
    </row>
    <row r="3597" spans="56:61" hidden="1" x14ac:dyDescent="0.3">
      <c r="BD3597" t="str">
        <f t="shared" si="1360"/>
        <v>RX2HOMEFIELD PLACE</v>
      </c>
      <c r="BE3597" s="104" t="s">
        <v>6087</v>
      </c>
      <c r="BF3597" s="104" t="s">
        <v>6088</v>
      </c>
      <c r="BG3597" s="104" t="s">
        <v>6087</v>
      </c>
      <c r="BH3597" s="104" t="s">
        <v>6088</v>
      </c>
      <c r="BI3597" s="104" t="str">
        <f t="shared" si="1361"/>
        <v>RX2</v>
      </c>
    </row>
    <row r="3598" spans="56:61" hidden="1" x14ac:dyDescent="0.3">
      <c r="BD3598" t="str">
        <f t="shared" si="1360"/>
        <v>RX2HOMEOPATHIC HOSPITAL</v>
      </c>
      <c r="BE3598" s="104" t="s">
        <v>6213</v>
      </c>
      <c r="BF3598" s="104" t="s">
        <v>6214</v>
      </c>
      <c r="BG3598" s="104" t="s">
        <v>6213</v>
      </c>
      <c r="BH3598" s="104" t="s">
        <v>6214</v>
      </c>
      <c r="BI3598" s="104" t="str">
        <f t="shared" si="1361"/>
        <v>RX2</v>
      </c>
    </row>
    <row r="3599" spans="56:61" hidden="1" x14ac:dyDescent="0.3">
      <c r="BD3599" t="str">
        <f t="shared" si="1360"/>
        <v>RX2HOMESTEAD</v>
      </c>
      <c r="BE3599" s="104" t="s">
        <v>6121</v>
      </c>
      <c r="BF3599" s="104" t="s">
        <v>6122</v>
      </c>
      <c r="BG3599" s="104" t="s">
        <v>6121</v>
      </c>
      <c r="BH3599" s="104" t="s">
        <v>6122</v>
      </c>
      <c r="BI3599" s="104" t="str">
        <f t="shared" si="1361"/>
        <v>RX2</v>
      </c>
    </row>
    <row r="3600" spans="56:61" hidden="1" x14ac:dyDescent="0.3">
      <c r="BD3600" t="str">
        <f t="shared" si="1360"/>
        <v>RX2HORSHAM HOSPITAL</v>
      </c>
      <c r="BE3600" s="104" t="s">
        <v>6041</v>
      </c>
      <c r="BF3600" s="104" t="s">
        <v>2789</v>
      </c>
      <c r="BG3600" s="104" t="s">
        <v>6041</v>
      </c>
      <c r="BH3600" s="104" t="s">
        <v>2789</v>
      </c>
      <c r="BI3600" s="104" t="str">
        <f t="shared" si="1361"/>
        <v>RX2</v>
      </c>
    </row>
    <row r="3601" spans="56:61" hidden="1" x14ac:dyDescent="0.3">
      <c r="BD3601" t="str">
        <f t="shared" si="1360"/>
        <v>RX2HORTICULTURE REHABILITATION UNIT</v>
      </c>
      <c r="BE3601" s="104" t="s">
        <v>6113</v>
      </c>
      <c r="BF3601" s="104" t="s">
        <v>6114</v>
      </c>
      <c r="BG3601" s="104" t="s">
        <v>6113</v>
      </c>
      <c r="BH3601" s="104" t="s">
        <v>6114</v>
      </c>
      <c r="BI3601" s="104" t="str">
        <f t="shared" si="1361"/>
        <v>RX2</v>
      </c>
    </row>
    <row r="3602" spans="56:61" hidden="1" x14ac:dyDescent="0.3">
      <c r="BD3602" t="str">
        <f t="shared" si="1360"/>
        <v>RX2HW, L&amp;H ATS DEMENTIA (AK)</v>
      </c>
      <c r="BE3602" s="104" t="s">
        <v>5875</v>
      </c>
      <c r="BF3602" s="104" t="s">
        <v>5876</v>
      </c>
      <c r="BG3602" s="104" t="s">
        <v>5875</v>
      </c>
      <c r="BH3602" s="104" t="s">
        <v>5876</v>
      </c>
      <c r="BI3602" s="104" t="str">
        <f t="shared" si="1361"/>
        <v>RX2</v>
      </c>
    </row>
    <row r="3603" spans="56:61" hidden="1" x14ac:dyDescent="0.3">
      <c r="BD3603" t="str">
        <f t="shared" si="1360"/>
        <v>RX2HW, L&amp;H ATS DEMENTIA (NT)</v>
      </c>
      <c r="BE3603" s="104" t="s">
        <v>5879</v>
      </c>
      <c r="BF3603" s="104" t="s">
        <v>5880</v>
      </c>
      <c r="BG3603" s="104" t="s">
        <v>5879</v>
      </c>
      <c r="BH3603" s="104" t="s">
        <v>5880</v>
      </c>
      <c r="BI3603" s="104" t="str">
        <f t="shared" si="1361"/>
        <v>RX2</v>
      </c>
    </row>
    <row r="3604" spans="56:61" hidden="1" x14ac:dyDescent="0.3">
      <c r="BD3604" t="str">
        <f t="shared" si="1360"/>
        <v>RX2HW, L&amp;H ATS FUNCTIONAL (AK)</v>
      </c>
      <c r="BE3604" s="104" t="s">
        <v>5877</v>
      </c>
      <c r="BF3604" s="104" t="s">
        <v>5878</v>
      </c>
      <c r="BG3604" s="104" t="s">
        <v>5877</v>
      </c>
      <c r="BH3604" s="104" t="s">
        <v>5878</v>
      </c>
      <c r="BI3604" s="104" t="str">
        <f t="shared" si="1361"/>
        <v>RX2</v>
      </c>
    </row>
    <row r="3605" spans="56:61" hidden="1" x14ac:dyDescent="0.3">
      <c r="BD3605" t="str">
        <f t="shared" si="1360"/>
        <v>RX2HW, L&amp;H ATS FUNCTIONAL (MP)</v>
      </c>
      <c r="BE3605" s="104" t="s">
        <v>5902</v>
      </c>
      <c r="BF3605" s="104" t="s">
        <v>5903</v>
      </c>
      <c r="BG3605" s="104" t="s">
        <v>5902</v>
      </c>
      <c r="BH3605" s="104" t="s">
        <v>5903</v>
      </c>
      <c r="BI3605" s="104" t="str">
        <f t="shared" si="1361"/>
        <v>RX2</v>
      </c>
    </row>
    <row r="3606" spans="56:61" hidden="1" x14ac:dyDescent="0.3">
      <c r="BD3606" t="str">
        <f t="shared" si="1360"/>
        <v>RX2HW, L&amp;H ATS FUNCTIONAL (SA)</v>
      </c>
      <c r="BE3606" s="104" t="s">
        <v>5904</v>
      </c>
      <c r="BF3606" s="104" t="s">
        <v>5905</v>
      </c>
      <c r="BG3606" s="104" t="s">
        <v>5904</v>
      </c>
      <c r="BH3606" s="104" t="s">
        <v>5905</v>
      </c>
      <c r="BI3606" s="104" t="str">
        <f t="shared" si="1361"/>
        <v>RX2</v>
      </c>
    </row>
    <row r="3607" spans="56:61" hidden="1" x14ac:dyDescent="0.3">
      <c r="BD3607" t="str">
        <f t="shared" si="1360"/>
        <v>RX2HW, L&amp;H ATS FUNCTIONAL (SO)</v>
      </c>
      <c r="BE3607" s="104" t="s">
        <v>5912</v>
      </c>
      <c r="BF3607" s="104" t="s">
        <v>5913</v>
      </c>
      <c r="BG3607" s="104" t="s">
        <v>5912</v>
      </c>
      <c r="BH3607" s="104" t="s">
        <v>5913</v>
      </c>
      <c r="BI3607" s="104" t="str">
        <f t="shared" si="1361"/>
        <v>RX2</v>
      </c>
    </row>
    <row r="3608" spans="56:61" hidden="1" x14ac:dyDescent="0.3">
      <c r="BD3608" t="str">
        <f t="shared" si="1360"/>
        <v>RX2HW,L&amp;H ATS FUNCTIONAL(NT)</v>
      </c>
      <c r="BE3608" s="104" t="s">
        <v>6061</v>
      </c>
      <c r="BF3608" s="104" t="s">
        <v>6062</v>
      </c>
      <c r="BG3608" s="104" t="s">
        <v>6061</v>
      </c>
      <c r="BH3608" s="104" t="s">
        <v>6062</v>
      </c>
      <c r="BI3608" s="104" t="str">
        <f t="shared" si="1361"/>
        <v>RX2</v>
      </c>
    </row>
    <row r="3609" spans="56:61" hidden="1" x14ac:dyDescent="0.3">
      <c r="BD3609" t="str">
        <f t="shared" si="1360"/>
        <v>RX2ICS QUEENS PARK VILLAS</v>
      </c>
      <c r="BE3609" s="104" t="s">
        <v>6184</v>
      </c>
      <c r="BF3609" s="104" t="s">
        <v>2833</v>
      </c>
      <c r="BG3609" s="104" t="s">
        <v>6184</v>
      </c>
      <c r="BH3609" s="104" t="s">
        <v>2833</v>
      </c>
      <c r="BI3609" s="104" t="str">
        <f t="shared" si="1361"/>
        <v>RX2</v>
      </c>
    </row>
    <row r="3610" spans="56:61" hidden="1" x14ac:dyDescent="0.3">
      <c r="BD3610" t="str">
        <f t="shared" si="1360"/>
        <v>RX2IRIS WARD</v>
      </c>
      <c r="BE3610" s="104" t="s">
        <v>5968</v>
      </c>
      <c r="BF3610" s="104" t="s">
        <v>5969</v>
      </c>
      <c r="BG3610" s="104" t="s">
        <v>5968</v>
      </c>
      <c r="BH3610" s="104" t="s">
        <v>5969</v>
      </c>
      <c r="BI3610" s="104" t="str">
        <f t="shared" si="1361"/>
        <v>RX2</v>
      </c>
    </row>
    <row r="3611" spans="56:61" hidden="1" x14ac:dyDescent="0.3">
      <c r="BD3611" t="str">
        <f t="shared" si="1360"/>
        <v>RX2KENT AND CANTERBURY HOSPITAL</v>
      </c>
      <c r="BE3611" s="104" t="s">
        <v>6191</v>
      </c>
      <c r="BF3611" s="104" t="s">
        <v>6192</v>
      </c>
      <c r="BG3611" s="104" t="s">
        <v>6191</v>
      </c>
      <c r="BH3611" s="104" t="s">
        <v>6192</v>
      </c>
      <c r="BI3611" s="104" t="str">
        <f t="shared" si="1361"/>
        <v>RX2</v>
      </c>
    </row>
    <row r="3612" spans="56:61" hidden="1" x14ac:dyDescent="0.3">
      <c r="BD3612" t="str">
        <f t="shared" si="1360"/>
        <v>RX2LANGLEY GREEN HOSPITAL</v>
      </c>
      <c r="BE3612" s="104" t="s">
        <v>6155</v>
      </c>
      <c r="BF3612" s="104" t="s">
        <v>6156</v>
      </c>
      <c r="BG3612" s="104" t="s">
        <v>6155</v>
      </c>
      <c r="BH3612" s="104" t="s">
        <v>6156</v>
      </c>
      <c r="BI3612" s="104" t="str">
        <f t="shared" si="1361"/>
        <v>RX2</v>
      </c>
    </row>
    <row r="3613" spans="56:61" hidden="1" x14ac:dyDescent="0.3">
      <c r="BD3613" t="str">
        <f t="shared" si="1360"/>
        <v>RX2LARCHWOOD CHILDRENS UNIT</v>
      </c>
      <c r="BE3613" s="104" t="s">
        <v>5918</v>
      </c>
      <c r="BF3613" s="104" t="s">
        <v>5919</v>
      </c>
      <c r="BG3613" s="104" t="s">
        <v>5918</v>
      </c>
      <c r="BH3613" s="104" t="s">
        <v>5919</v>
      </c>
      <c r="BI3613" s="104" t="str">
        <f t="shared" si="1361"/>
        <v>RX2</v>
      </c>
    </row>
    <row r="3614" spans="56:61" hidden="1" x14ac:dyDescent="0.3">
      <c r="BD3614" t="str">
        <f t="shared" si="1360"/>
        <v>RX2LEWES &amp; WEALDEN LDS</v>
      </c>
      <c r="BE3614" s="104" t="s">
        <v>5873</v>
      </c>
      <c r="BF3614" s="104" t="s">
        <v>5874</v>
      </c>
      <c r="BG3614" s="104" t="s">
        <v>5873</v>
      </c>
      <c r="BH3614" s="104" t="s">
        <v>5874</v>
      </c>
      <c r="BI3614" s="104" t="str">
        <f t="shared" si="1361"/>
        <v>RX2</v>
      </c>
    </row>
    <row r="3615" spans="56:61" hidden="1" x14ac:dyDescent="0.3">
      <c r="BD3615" t="str">
        <f t="shared" si="1360"/>
        <v>RX2LEWES VICTORIA HOSPITAL</v>
      </c>
      <c r="BE3615" s="104" t="s">
        <v>6133</v>
      </c>
      <c r="BF3615" s="104" t="s">
        <v>6134</v>
      </c>
      <c r="BG3615" s="104" t="s">
        <v>6133</v>
      </c>
      <c r="BH3615" s="104" t="s">
        <v>6134</v>
      </c>
      <c r="BI3615" s="104" t="str">
        <f t="shared" si="1361"/>
        <v>RX2</v>
      </c>
    </row>
    <row r="3616" spans="56:61" hidden="1" x14ac:dyDescent="0.3">
      <c r="BD3616" t="str">
        <f t="shared" si="1360"/>
        <v>RX2LILAC WARD</v>
      </c>
      <c r="BE3616" s="104" t="s">
        <v>6078</v>
      </c>
      <c r="BF3616" s="104" t="s">
        <v>6079</v>
      </c>
      <c r="BG3616" s="104" t="s">
        <v>6078</v>
      </c>
      <c r="BH3616" s="104" t="s">
        <v>6079</v>
      </c>
      <c r="BI3616" s="104" t="str">
        <f t="shared" si="1361"/>
        <v>RX2</v>
      </c>
    </row>
    <row r="3617" spans="56:61" hidden="1" x14ac:dyDescent="0.3">
      <c r="BD3617" t="str">
        <f t="shared" si="1360"/>
        <v>RX2LINWOOD</v>
      </c>
      <c r="BE3617" s="104" t="s">
        <v>5920</v>
      </c>
      <c r="BF3617" s="104" t="s">
        <v>5921</v>
      </c>
      <c r="BG3617" s="104" t="s">
        <v>5920</v>
      </c>
      <c r="BH3617" s="104" t="s">
        <v>5921</v>
      </c>
      <c r="BI3617" s="104" t="str">
        <f t="shared" si="1361"/>
        <v>RX2</v>
      </c>
    </row>
    <row r="3618" spans="56:61" hidden="1" x14ac:dyDescent="0.3">
      <c r="BD3618" t="str">
        <f t="shared" si="1360"/>
        <v>RX2LITTLECOTE CHILDRENS HOME</v>
      </c>
      <c r="BE3618" s="104" t="s">
        <v>6095</v>
      </c>
      <c r="BF3618" s="104" t="s">
        <v>6096</v>
      </c>
      <c r="BG3618" s="104" t="s">
        <v>6095</v>
      </c>
      <c r="BH3618" s="104" t="s">
        <v>6096</v>
      </c>
      <c r="BI3618" s="104" t="str">
        <f t="shared" si="1361"/>
        <v>RX2</v>
      </c>
    </row>
    <row r="3619" spans="56:61" hidden="1" x14ac:dyDescent="0.3">
      <c r="BD3619" t="str">
        <f t="shared" si="1360"/>
        <v>RX2MARTINS FARM</v>
      </c>
      <c r="BE3619" s="104" t="s">
        <v>5823</v>
      </c>
      <c r="BF3619" s="104" t="s">
        <v>5824</v>
      </c>
      <c r="BG3619" s="104" t="s">
        <v>5823</v>
      </c>
      <c r="BH3619" s="104" t="s">
        <v>5824</v>
      </c>
      <c r="BI3619" s="104" t="str">
        <f t="shared" si="1361"/>
        <v>RX2</v>
      </c>
    </row>
    <row r="3620" spans="56:61" hidden="1" x14ac:dyDescent="0.3">
      <c r="BD3620" t="str">
        <f t="shared" si="1360"/>
        <v>RX2MAYFIELD PLACE</v>
      </c>
      <c r="BE3620" s="104" t="s">
        <v>6123</v>
      </c>
      <c r="BF3620" s="104" t="s">
        <v>6124</v>
      </c>
      <c r="BG3620" s="104" t="s">
        <v>6123</v>
      </c>
      <c r="BH3620" s="104" t="s">
        <v>6124</v>
      </c>
      <c r="BI3620" s="104" t="str">
        <f t="shared" si="1361"/>
        <v>RX2</v>
      </c>
    </row>
    <row r="3621" spans="56:61" hidden="1" x14ac:dyDescent="0.3">
      <c r="BD3621" t="str">
        <f t="shared" si="1360"/>
        <v>RX2MEADOWFIELD</v>
      </c>
      <c r="BE3621" s="104" t="s">
        <v>5948</v>
      </c>
      <c r="BF3621" s="104" t="s">
        <v>5949</v>
      </c>
      <c r="BG3621" s="104" t="s">
        <v>5948</v>
      </c>
      <c r="BH3621" s="104" t="s">
        <v>5949</v>
      </c>
      <c r="BI3621" s="104" t="str">
        <f t="shared" si="1361"/>
        <v>RX2</v>
      </c>
    </row>
    <row r="3622" spans="56:61" hidden="1" x14ac:dyDescent="0.3">
      <c r="BD3622" t="str">
        <f t="shared" si="1360"/>
        <v>RX2MENTAL HEALTH BLOCK, HORSHAM HOSPITAL</v>
      </c>
      <c r="BE3622" s="104" t="s">
        <v>5865</v>
      </c>
      <c r="BF3622" s="104" t="s">
        <v>5866</v>
      </c>
      <c r="BG3622" s="104" t="s">
        <v>5865</v>
      </c>
      <c r="BH3622" s="104" t="s">
        <v>5866</v>
      </c>
      <c r="BI3622" s="104" t="str">
        <f t="shared" si="1361"/>
        <v>RX2</v>
      </c>
    </row>
    <row r="3623" spans="56:61" hidden="1" x14ac:dyDescent="0.3">
      <c r="BD3623" t="str">
        <f t="shared" si="1360"/>
        <v>RX2MERIDIAN WARD</v>
      </c>
      <c r="BE3623" s="104" t="s">
        <v>5781</v>
      </c>
      <c r="BF3623" s="104" t="s">
        <v>5782</v>
      </c>
      <c r="BG3623" s="104" t="s">
        <v>5781</v>
      </c>
      <c r="BH3623" s="104" t="s">
        <v>5782</v>
      </c>
      <c r="BI3623" s="104" t="str">
        <f t="shared" si="1361"/>
        <v>RX2</v>
      </c>
    </row>
    <row r="3624" spans="56:61" hidden="1" x14ac:dyDescent="0.3">
      <c r="BD3624" t="str">
        <f t="shared" si="1360"/>
        <v>RX2MID SUSSEX - LWWDT</v>
      </c>
      <c r="BE3624" s="104" t="s">
        <v>5956</v>
      </c>
      <c r="BF3624" s="104" t="s">
        <v>5957</v>
      </c>
      <c r="BG3624" s="104" t="s">
        <v>5956</v>
      </c>
      <c r="BH3624" s="104" t="s">
        <v>5957</v>
      </c>
      <c r="BI3624" s="104" t="str">
        <f t="shared" si="1361"/>
        <v>RX2</v>
      </c>
    </row>
    <row r="3625" spans="56:61" hidden="1" x14ac:dyDescent="0.3">
      <c r="BD3625" t="str">
        <f t="shared" si="1360"/>
        <v>RX2MID SUSSEX ATC (PJ)</v>
      </c>
      <c r="BE3625" s="104" t="s">
        <v>5960</v>
      </c>
      <c r="BF3625" s="104" t="s">
        <v>5961</v>
      </c>
      <c r="BG3625" s="104" t="s">
        <v>5960</v>
      </c>
      <c r="BH3625" s="104" t="s">
        <v>5961</v>
      </c>
      <c r="BI3625" s="104" t="str">
        <f t="shared" si="1361"/>
        <v>RX2</v>
      </c>
    </row>
    <row r="3626" spans="56:61" hidden="1" x14ac:dyDescent="0.3">
      <c r="BD3626" t="str">
        <f t="shared" si="1360"/>
        <v>RX2MID SUSSEX ATC (SE)</v>
      </c>
      <c r="BE3626" s="104" t="s">
        <v>5958</v>
      </c>
      <c r="BF3626" s="104" t="s">
        <v>5959</v>
      </c>
      <c r="BG3626" s="104" t="s">
        <v>5958</v>
      </c>
      <c r="BH3626" s="104" t="s">
        <v>5959</v>
      </c>
      <c r="BI3626" s="104" t="str">
        <f t="shared" si="1361"/>
        <v>RX2</v>
      </c>
    </row>
    <row r="3627" spans="56:61" hidden="1" x14ac:dyDescent="0.3">
      <c r="BD3627" t="str">
        <f t="shared" si="1360"/>
        <v>RX2MIDHURST COMMUNITY HOSPITAL</v>
      </c>
      <c r="BE3627" s="104" t="s">
        <v>5899</v>
      </c>
      <c r="BF3627" s="104" t="s">
        <v>2779</v>
      </c>
      <c r="BG3627" s="104" t="s">
        <v>5899</v>
      </c>
      <c r="BH3627" s="104" t="s">
        <v>2779</v>
      </c>
      <c r="BI3627" s="104" t="str">
        <f t="shared" si="1361"/>
        <v>RX2</v>
      </c>
    </row>
    <row r="3628" spans="56:61" hidden="1" x14ac:dyDescent="0.3">
      <c r="BD3628" t="str">
        <f t="shared" si="1360"/>
        <v>RX2MILL VIEW HOSPITAL</v>
      </c>
      <c r="BE3628" s="104" t="s">
        <v>5793</v>
      </c>
      <c r="BF3628" s="104" t="s">
        <v>2823</v>
      </c>
      <c r="BG3628" s="104" t="s">
        <v>5793</v>
      </c>
      <c r="BH3628" s="104" t="s">
        <v>2823</v>
      </c>
      <c r="BI3628" s="104" t="str">
        <f t="shared" si="1361"/>
        <v>RX2</v>
      </c>
    </row>
    <row r="3629" spans="56:61" hidden="1" x14ac:dyDescent="0.3">
      <c r="BD3629" t="str">
        <f t="shared" si="1360"/>
        <v>RX2MILTON GRANGE</v>
      </c>
      <c r="BE3629" s="104" t="s">
        <v>6097</v>
      </c>
      <c r="BF3629" s="104" t="s">
        <v>6098</v>
      </c>
      <c r="BG3629" s="104" t="s">
        <v>6097</v>
      </c>
      <c r="BH3629" s="104" t="s">
        <v>6098</v>
      </c>
      <c r="BI3629" s="104" t="str">
        <f t="shared" si="1361"/>
        <v>RX2</v>
      </c>
    </row>
    <row r="3630" spans="56:61" hidden="1" x14ac:dyDescent="0.3">
      <c r="BD3630" t="str">
        <f t="shared" si="1360"/>
        <v>RX2MINSTRELS GALLERY</v>
      </c>
      <c r="BE3630" s="104" t="s">
        <v>5995</v>
      </c>
      <c r="BF3630" s="104" t="s">
        <v>5996</v>
      </c>
      <c r="BG3630" s="104" t="s">
        <v>5995</v>
      </c>
      <c r="BH3630" s="104" t="s">
        <v>5996</v>
      </c>
      <c r="BI3630" s="104" t="str">
        <f t="shared" si="1361"/>
        <v>RX2</v>
      </c>
    </row>
    <row r="3631" spans="56:61" hidden="1" x14ac:dyDescent="0.3">
      <c r="BD3631" t="str">
        <f t="shared" si="1360"/>
        <v>RX2MOAT CROFT</v>
      </c>
      <c r="BE3631" s="104" t="s">
        <v>6101</v>
      </c>
      <c r="BF3631" s="104" t="s">
        <v>6102</v>
      </c>
      <c r="BG3631" s="104" t="s">
        <v>6101</v>
      </c>
      <c r="BH3631" s="104" t="s">
        <v>6102</v>
      </c>
      <c r="BI3631" s="104" t="str">
        <f t="shared" si="1361"/>
        <v>RX2</v>
      </c>
    </row>
    <row r="3632" spans="56:61" hidden="1" x14ac:dyDescent="0.3">
      <c r="BD3632" t="str">
        <f t="shared" si="1360"/>
        <v>RX2MORTUARY</v>
      </c>
      <c r="BE3632" s="104" t="s">
        <v>6037</v>
      </c>
      <c r="BF3632" s="104" t="s">
        <v>6038</v>
      </c>
      <c r="BG3632" s="104" t="s">
        <v>6037</v>
      </c>
      <c r="BH3632" s="104" t="s">
        <v>6038</v>
      </c>
      <c r="BI3632" s="104" t="str">
        <f t="shared" si="1361"/>
        <v>RX2</v>
      </c>
    </row>
    <row r="3633" spans="56:61" hidden="1" x14ac:dyDescent="0.3">
      <c r="BD3633" t="str">
        <f t="shared" si="1360"/>
        <v>RX2MOUNT DENYS</v>
      </c>
      <c r="BE3633" s="104" t="s">
        <v>6148</v>
      </c>
      <c r="BF3633" s="104" t="s">
        <v>6149</v>
      </c>
      <c r="BG3633" s="104" t="s">
        <v>6148</v>
      </c>
      <c r="BH3633" s="104" t="s">
        <v>6149</v>
      </c>
      <c r="BI3633" s="104" t="str">
        <f t="shared" si="1361"/>
        <v>RX2</v>
      </c>
    </row>
    <row r="3634" spans="56:61" hidden="1" x14ac:dyDescent="0.3">
      <c r="BD3634" t="str">
        <f t="shared" si="1360"/>
        <v>RX2NEVILL HOSPITAL</v>
      </c>
      <c r="BE3634" s="104" t="s">
        <v>5794</v>
      </c>
      <c r="BF3634" s="104" t="s">
        <v>2827</v>
      </c>
      <c r="BG3634" s="104" t="s">
        <v>5794</v>
      </c>
      <c r="BH3634" s="104" t="s">
        <v>2827</v>
      </c>
      <c r="BI3634" s="104" t="str">
        <f t="shared" si="1361"/>
        <v>RX2</v>
      </c>
    </row>
    <row r="3635" spans="56:61" hidden="1" x14ac:dyDescent="0.3">
      <c r="BD3635" t="str">
        <f t="shared" si="1360"/>
        <v>RX2NEWHAVEN HILLRISE DAY HOSPITAL</v>
      </c>
      <c r="BE3635" s="104" t="s">
        <v>6125</v>
      </c>
      <c r="BF3635" s="104" t="s">
        <v>6126</v>
      </c>
      <c r="BG3635" s="104" t="s">
        <v>6125</v>
      </c>
      <c r="BH3635" s="104" t="s">
        <v>6126</v>
      </c>
      <c r="BI3635" s="104" t="str">
        <f t="shared" si="1361"/>
        <v>RX2</v>
      </c>
    </row>
    <row r="3636" spans="56:61" hidden="1" x14ac:dyDescent="0.3">
      <c r="BD3636" t="str">
        <f t="shared" si="1360"/>
        <v>RX2NORTH WEST SUSSEX AOT</v>
      </c>
      <c r="BE3636" s="104" t="s">
        <v>5972</v>
      </c>
      <c r="BF3636" s="104" t="s">
        <v>5973</v>
      </c>
      <c r="BG3636" s="104" t="s">
        <v>5972</v>
      </c>
      <c r="BH3636" s="104" t="s">
        <v>5973</v>
      </c>
      <c r="BI3636" s="104" t="str">
        <f t="shared" si="1361"/>
        <v>RX2</v>
      </c>
    </row>
    <row r="3637" spans="56:61" hidden="1" x14ac:dyDescent="0.3">
      <c r="BD3637" t="str">
        <f t="shared" si="1360"/>
        <v>RX2NORTH WEST SUSSEX MAS</v>
      </c>
      <c r="BE3637" s="104" t="s">
        <v>6049</v>
      </c>
      <c r="BF3637" s="104" t="s">
        <v>6050</v>
      </c>
      <c r="BG3637" s="104" t="s">
        <v>6049</v>
      </c>
      <c r="BH3637" s="104" t="s">
        <v>6050</v>
      </c>
      <c r="BI3637" s="104" t="str">
        <f t="shared" si="1361"/>
        <v>RX2</v>
      </c>
    </row>
    <row r="3638" spans="56:61" hidden="1" x14ac:dyDescent="0.3">
      <c r="BD3638" t="str">
        <f t="shared" si="1360"/>
        <v>RX2NORTH WESTERN LWWDT</v>
      </c>
      <c r="BE3638" s="104" t="s">
        <v>5970</v>
      </c>
      <c r="BF3638" s="104" t="s">
        <v>5971</v>
      </c>
      <c r="BG3638" s="104" t="s">
        <v>5970</v>
      </c>
      <c r="BH3638" s="104" t="s">
        <v>5971</v>
      </c>
      <c r="BI3638" s="104" t="str">
        <f t="shared" si="1361"/>
        <v>RX2</v>
      </c>
    </row>
    <row r="3639" spans="56:61" hidden="1" x14ac:dyDescent="0.3">
      <c r="BD3639" t="str">
        <f t="shared" si="1360"/>
        <v>RX2NORTHDOWN</v>
      </c>
      <c r="BE3639" s="104" t="s">
        <v>5825</v>
      </c>
      <c r="BF3639" s="104" t="s">
        <v>5826</v>
      </c>
      <c r="BG3639" s="104" t="s">
        <v>5825</v>
      </c>
      <c r="BH3639" s="104" t="s">
        <v>5826</v>
      </c>
      <c r="BI3639" s="104" t="str">
        <f t="shared" si="1361"/>
        <v>RX2</v>
      </c>
    </row>
    <row r="3640" spans="56:61" hidden="1" x14ac:dyDescent="0.3">
      <c r="BD3640" t="str">
        <f t="shared" si="1360"/>
        <v>RX2NWS.CRS &amp; HTT</v>
      </c>
      <c r="BE3640" s="104" t="s">
        <v>5978</v>
      </c>
      <c r="BF3640" s="104" t="s">
        <v>5979</v>
      </c>
      <c r="BG3640" s="104" t="s">
        <v>5978</v>
      </c>
      <c r="BH3640" s="104" t="s">
        <v>5979</v>
      </c>
      <c r="BI3640" s="104" t="str">
        <f t="shared" si="1361"/>
        <v>RX2</v>
      </c>
    </row>
    <row r="3641" spans="56:61" hidden="1" x14ac:dyDescent="0.3">
      <c r="BD3641" t="str">
        <f t="shared" si="1360"/>
        <v>RX2OAK PARK</v>
      </c>
      <c r="BE3641" s="104" t="s">
        <v>6204</v>
      </c>
      <c r="BF3641" s="104" t="s">
        <v>6205</v>
      </c>
      <c r="BG3641" s="104" t="s">
        <v>6204</v>
      </c>
      <c r="BH3641" s="104" t="s">
        <v>6205</v>
      </c>
      <c r="BI3641" s="104" t="str">
        <f t="shared" si="1361"/>
        <v>RX2</v>
      </c>
    </row>
    <row r="3642" spans="56:61" hidden="1" x14ac:dyDescent="0.3">
      <c r="BD3642" t="str">
        <f t="shared" si="1360"/>
        <v>RX2OAKLANDS WARD</v>
      </c>
      <c r="BE3642" s="104" t="s">
        <v>5928</v>
      </c>
      <c r="BF3642" s="104" t="s">
        <v>5929</v>
      </c>
      <c r="BG3642" s="104" t="s">
        <v>5928</v>
      </c>
      <c r="BH3642" s="104" t="s">
        <v>5929</v>
      </c>
      <c r="BI3642" s="104" t="str">
        <f t="shared" si="1361"/>
        <v>RX2</v>
      </c>
    </row>
    <row r="3643" spans="56:61" hidden="1" x14ac:dyDescent="0.3">
      <c r="BD3643" t="str">
        <f t="shared" si="1360"/>
        <v>RX2OLD MILL SQUARE</v>
      </c>
      <c r="BE3643" s="104" t="s">
        <v>6035</v>
      </c>
      <c r="BF3643" s="104" t="s">
        <v>6036</v>
      </c>
      <c r="BG3643" s="104" t="s">
        <v>6035</v>
      </c>
      <c r="BH3643" s="104" t="s">
        <v>6036</v>
      </c>
      <c r="BI3643" s="104" t="str">
        <f t="shared" si="1361"/>
        <v>RX2</v>
      </c>
    </row>
    <row r="3644" spans="56:61" hidden="1" x14ac:dyDescent="0.3">
      <c r="BD3644" t="str">
        <f t="shared" si="1360"/>
        <v>RX2OLD STEINE (YMCA)</v>
      </c>
      <c r="BE3644" s="104" t="s">
        <v>6174</v>
      </c>
      <c r="BF3644" s="104" t="s">
        <v>6175</v>
      </c>
      <c r="BG3644" s="104" t="s">
        <v>6174</v>
      </c>
      <c r="BH3644" s="104" t="s">
        <v>6175</v>
      </c>
      <c r="BI3644" s="104" t="str">
        <f t="shared" si="1361"/>
        <v>RX2</v>
      </c>
    </row>
    <row r="3645" spans="56:61" hidden="1" x14ac:dyDescent="0.3">
      <c r="BD3645" t="str">
        <f t="shared" si="1360"/>
        <v>RX2ORCHARD WARD</v>
      </c>
      <c r="BE3645" s="104" t="s">
        <v>5791</v>
      </c>
      <c r="BF3645" s="104" t="s">
        <v>5792</v>
      </c>
      <c r="BG3645" s="104" t="s">
        <v>5791</v>
      </c>
      <c r="BH3645" s="104" t="s">
        <v>5792</v>
      </c>
      <c r="BI3645" s="104" t="str">
        <f t="shared" si="1361"/>
        <v>RX2</v>
      </c>
    </row>
    <row r="3646" spans="56:61" hidden="1" x14ac:dyDescent="0.3">
      <c r="BD3646" t="str">
        <f t="shared" si="1360"/>
        <v>RX2PACK-IT (UNIT 17)</v>
      </c>
      <c r="BE3646" s="104" t="s">
        <v>5980</v>
      </c>
      <c r="BF3646" s="104" t="s">
        <v>5981</v>
      </c>
      <c r="BG3646" s="104" t="s">
        <v>5980</v>
      </c>
      <c r="BH3646" s="104" t="s">
        <v>5981</v>
      </c>
      <c r="BI3646" s="104" t="str">
        <f t="shared" si="1361"/>
        <v>RX2</v>
      </c>
    </row>
    <row r="3647" spans="56:61" hidden="1" x14ac:dyDescent="0.3">
      <c r="BD3647" t="str">
        <f t="shared" ref="BD3647:BD3710" si="1362">CONCATENATE(LEFT(BE3647, 3),BF3647)</f>
        <v>RX2PAVILLION WARD</v>
      </c>
      <c r="BE3647" s="104" t="s">
        <v>5783</v>
      </c>
      <c r="BF3647" s="104" t="s">
        <v>5784</v>
      </c>
      <c r="BG3647" s="104" t="s">
        <v>5783</v>
      </c>
      <c r="BH3647" s="104" t="s">
        <v>5784</v>
      </c>
      <c r="BI3647" s="104" t="str">
        <f t="shared" ref="BI3647:BI3710" si="1363">LEFT(BG3647,3)</f>
        <v>RX2</v>
      </c>
    </row>
    <row r="3648" spans="56:61" hidden="1" x14ac:dyDescent="0.3">
      <c r="BD3648" t="str">
        <f t="shared" si="1362"/>
        <v>RX2PRESTON HALL HOSPITAL</v>
      </c>
      <c r="BE3648" s="104" t="s">
        <v>6209</v>
      </c>
      <c r="BF3648" s="104" t="s">
        <v>6210</v>
      </c>
      <c r="BG3648" s="104" t="s">
        <v>6209</v>
      </c>
      <c r="BH3648" s="104" t="s">
        <v>6210</v>
      </c>
      <c r="BI3648" s="104" t="str">
        <f t="shared" si="1363"/>
        <v>RX2</v>
      </c>
    </row>
    <row r="3649" spans="56:61" hidden="1" x14ac:dyDescent="0.3">
      <c r="BD3649" t="str">
        <f t="shared" si="1362"/>
        <v>RX2PRESTON SKREENS</v>
      </c>
      <c r="BE3649" s="104" t="s">
        <v>6207</v>
      </c>
      <c r="BF3649" s="104" t="s">
        <v>6208</v>
      </c>
      <c r="BG3649" s="104" t="s">
        <v>6207</v>
      </c>
      <c r="BH3649" s="104" t="s">
        <v>6208</v>
      </c>
      <c r="BI3649" s="104" t="str">
        <f t="shared" si="1363"/>
        <v>RX2</v>
      </c>
    </row>
    <row r="3650" spans="56:61" hidden="1" x14ac:dyDescent="0.3">
      <c r="BD3650" t="str">
        <f t="shared" si="1362"/>
        <v>RX2PRIMROSE COTTAGES (1&amp;2)</v>
      </c>
      <c r="BE3650" s="104" t="s">
        <v>5863</v>
      </c>
      <c r="BF3650" s="104" t="s">
        <v>5864</v>
      </c>
      <c r="BG3650" s="104" t="s">
        <v>5863</v>
      </c>
      <c r="BH3650" s="104" t="s">
        <v>5864</v>
      </c>
      <c r="BI3650" s="104" t="str">
        <f t="shared" si="1363"/>
        <v>RX2</v>
      </c>
    </row>
    <row r="3651" spans="56:61" hidden="1" x14ac:dyDescent="0.3">
      <c r="BD3651" t="str">
        <f t="shared" si="1362"/>
        <v>RX2PRINCESS ROYAL HOSPITAL</v>
      </c>
      <c r="BE3651" s="104" t="s">
        <v>5844</v>
      </c>
      <c r="BF3651" s="104" t="s">
        <v>2504</v>
      </c>
      <c r="BG3651" s="104" t="s">
        <v>5844</v>
      </c>
      <c r="BH3651" s="104" t="s">
        <v>2504</v>
      </c>
      <c r="BI3651" s="104" t="str">
        <f t="shared" si="1363"/>
        <v>RX2</v>
      </c>
    </row>
    <row r="3652" spans="56:61" hidden="1" x14ac:dyDescent="0.3">
      <c r="BD3652" t="str">
        <f t="shared" si="1362"/>
        <v>RX2PRINTING REHABILITATION UNIT</v>
      </c>
      <c r="BE3652" s="104" t="s">
        <v>6111</v>
      </c>
      <c r="BF3652" s="104" t="s">
        <v>6112</v>
      </c>
      <c r="BG3652" s="104" t="s">
        <v>6111</v>
      </c>
      <c r="BH3652" s="104" t="s">
        <v>6112</v>
      </c>
      <c r="BI3652" s="104" t="str">
        <f t="shared" si="1363"/>
        <v>RX2</v>
      </c>
    </row>
    <row r="3653" spans="56:61" hidden="1" x14ac:dyDescent="0.3">
      <c r="BD3653" t="str">
        <f t="shared" si="1362"/>
        <v>RX2PROMENADE WARD</v>
      </c>
      <c r="BE3653" s="104" t="s">
        <v>5779</v>
      </c>
      <c r="BF3653" s="104" t="s">
        <v>5780</v>
      </c>
      <c r="BG3653" s="104" t="s">
        <v>5779</v>
      </c>
      <c r="BH3653" s="104" t="s">
        <v>5780</v>
      </c>
      <c r="BI3653" s="104" t="str">
        <f t="shared" si="1363"/>
        <v>RX2</v>
      </c>
    </row>
    <row r="3654" spans="56:61" hidden="1" x14ac:dyDescent="0.3">
      <c r="BD3654" t="str">
        <f t="shared" si="1362"/>
        <v>RX2QUEEN VICTORIA HOSPITAL</v>
      </c>
      <c r="BE3654" s="104" t="s">
        <v>6159</v>
      </c>
      <c r="BF3654" s="104" t="s">
        <v>2792</v>
      </c>
      <c r="BG3654" s="104" t="s">
        <v>6159</v>
      </c>
      <c r="BH3654" s="104" t="s">
        <v>2792</v>
      </c>
      <c r="BI3654" s="104" t="str">
        <f t="shared" si="1363"/>
        <v>RX2</v>
      </c>
    </row>
    <row r="3655" spans="56:61" hidden="1" x14ac:dyDescent="0.3">
      <c r="BD3655" t="str">
        <f t="shared" si="1362"/>
        <v>RX2REGENCY WARD</v>
      </c>
      <c r="BE3655" s="104" t="s">
        <v>5785</v>
      </c>
      <c r="BF3655" s="104" t="s">
        <v>5786</v>
      </c>
      <c r="BG3655" s="104" t="s">
        <v>5785</v>
      </c>
      <c r="BH3655" s="104" t="s">
        <v>5786</v>
      </c>
      <c r="BI3655" s="104" t="str">
        <f t="shared" si="1363"/>
        <v>RX2</v>
      </c>
    </row>
    <row r="3656" spans="56:61" hidden="1" x14ac:dyDescent="0.3">
      <c r="BD3656" t="str">
        <f t="shared" si="1362"/>
        <v>RX2REHABILITATION BRIGHTON</v>
      </c>
      <c r="BE3656" s="104" t="s">
        <v>5832</v>
      </c>
      <c r="BF3656" s="104" t="s">
        <v>5833</v>
      </c>
      <c r="BG3656" s="104" t="s">
        <v>5832</v>
      </c>
      <c r="BH3656" s="104" t="s">
        <v>5833</v>
      </c>
      <c r="BI3656" s="104" t="str">
        <f t="shared" si="1363"/>
        <v>RX2</v>
      </c>
    </row>
    <row r="3657" spans="56:61" hidden="1" x14ac:dyDescent="0.3">
      <c r="BD3657" t="str">
        <f t="shared" si="1362"/>
        <v>RX2ROBOROUGH DAY HOSPITAL</v>
      </c>
      <c r="BE3657" s="104" t="s">
        <v>6107</v>
      </c>
      <c r="BF3657" s="104" t="s">
        <v>6108</v>
      </c>
      <c r="BG3657" s="104" t="s">
        <v>6107</v>
      </c>
      <c r="BH3657" s="104" t="s">
        <v>6108</v>
      </c>
      <c r="BI3657" s="104" t="str">
        <f t="shared" si="1363"/>
        <v>RX2</v>
      </c>
    </row>
    <row r="3658" spans="56:61" hidden="1" x14ac:dyDescent="0.3">
      <c r="BD3658" t="str">
        <f t="shared" si="1362"/>
        <v>RX2ROSE WARD</v>
      </c>
      <c r="BE3658" s="104" t="s">
        <v>6076</v>
      </c>
      <c r="BF3658" s="104" t="s">
        <v>6077</v>
      </c>
      <c r="BG3658" s="104" t="s">
        <v>6076</v>
      </c>
      <c r="BH3658" s="104" t="s">
        <v>6077</v>
      </c>
      <c r="BI3658" s="104" t="str">
        <f t="shared" si="1363"/>
        <v>RX2</v>
      </c>
    </row>
    <row r="3659" spans="56:61" hidden="1" x14ac:dyDescent="0.3">
      <c r="BD3659" t="str">
        <f t="shared" si="1362"/>
        <v>RX2ROSEMARY PARK</v>
      </c>
      <c r="BE3659" s="104" t="s">
        <v>6160</v>
      </c>
      <c r="BF3659" s="104" t="s">
        <v>6161</v>
      </c>
      <c r="BG3659" s="104" t="s">
        <v>6160</v>
      </c>
      <c r="BH3659" s="104" t="s">
        <v>6161</v>
      </c>
      <c r="BI3659" s="104" t="str">
        <f t="shared" si="1363"/>
        <v>RX2</v>
      </c>
    </row>
    <row r="3660" spans="56:61" hidden="1" x14ac:dyDescent="0.3">
      <c r="BD3660" t="str">
        <f t="shared" si="1362"/>
        <v>RX2ROTHERFIELD MEWS (1&amp;2)</v>
      </c>
      <c r="BE3660" s="104" t="s">
        <v>5900</v>
      </c>
      <c r="BF3660" s="104" t="s">
        <v>5901</v>
      </c>
      <c r="BG3660" s="104" t="s">
        <v>5900</v>
      </c>
      <c r="BH3660" s="104" t="s">
        <v>5901</v>
      </c>
      <c r="BI3660" s="104" t="str">
        <f t="shared" si="1363"/>
        <v>RX2</v>
      </c>
    </row>
    <row r="3661" spans="56:61" hidden="1" x14ac:dyDescent="0.3">
      <c r="BD3661" t="str">
        <f t="shared" si="1362"/>
        <v>RX2ROYAL SUSSEX COUNTY HOSPITAL</v>
      </c>
      <c r="BE3661" s="104" t="s">
        <v>6151</v>
      </c>
      <c r="BF3661" s="104" t="s">
        <v>6152</v>
      </c>
      <c r="BG3661" s="104" t="s">
        <v>6151</v>
      </c>
      <c r="BH3661" s="104" t="s">
        <v>6152</v>
      </c>
      <c r="BI3661" s="104" t="str">
        <f t="shared" si="1363"/>
        <v>RX2</v>
      </c>
    </row>
    <row r="3662" spans="56:61" hidden="1" x14ac:dyDescent="0.3">
      <c r="BD3662" t="str">
        <f t="shared" si="1362"/>
        <v>RX2RYE MEMORIAL HOSPITAL</v>
      </c>
      <c r="BE3662" s="104" t="s">
        <v>6033</v>
      </c>
      <c r="BF3662" s="104" t="s">
        <v>6034</v>
      </c>
      <c r="BG3662" s="104" t="s">
        <v>6033</v>
      </c>
      <c r="BH3662" s="104" t="s">
        <v>6034</v>
      </c>
      <c r="BI3662" s="104" t="str">
        <f t="shared" si="1363"/>
        <v>RX2</v>
      </c>
    </row>
    <row r="3663" spans="56:61" hidden="1" x14ac:dyDescent="0.3">
      <c r="BD3663" t="str">
        <f t="shared" si="1362"/>
        <v>RX2RYE MEMORIAL HOSPITAL</v>
      </c>
      <c r="BE3663" s="104" t="s">
        <v>6178</v>
      </c>
      <c r="BF3663" s="104" t="s">
        <v>6034</v>
      </c>
      <c r="BG3663" s="104" t="s">
        <v>6178</v>
      </c>
      <c r="BH3663" s="104" t="s">
        <v>6034</v>
      </c>
      <c r="BI3663" s="104" t="str">
        <f t="shared" si="1363"/>
        <v>RX2</v>
      </c>
    </row>
    <row r="3664" spans="56:61" hidden="1" x14ac:dyDescent="0.3">
      <c r="BD3664" t="str">
        <f t="shared" si="1362"/>
        <v>RX2SEAFORD DAY HOSPITAL</v>
      </c>
      <c r="BE3664" s="104" t="s">
        <v>6089</v>
      </c>
      <c r="BF3664" s="104" t="s">
        <v>6090</v>
      </c>
      <c r="BG3664" s="104" t="s">
        <v>6089</v>
      </c>
      <c r="BH3664" s="104" t="s">
        <v>6090</v>
      </c>
      <c r="BI3664" s="104" t="str">
        <f t="shared" si="1363"/>
        <v>RX2</v>
      </c>
    </row>
    <row r="3665" spans="56:61" hidden="1" x14ac:dyDescent="0.3">
      <c r="BD3665" t="str">
        <f t="shared" si="1362"/>
        <v>RX2SEASIDE CHILDRENS HOME</v>
      </c>
      <c r="BE3665" s="104" t="s">
        <v>6105</v>
      </c>
      <c r="BF3665" s="104" t="s">
        <v>6106</v>
      </c>
      <c r="BG3665" s="104" t="s">
        <v>6105</v>
      </c>
      <c r="BH3665" s="104" t="s">
        <v>6106</v>
      </c>
      <c r="BI3665" s="104" t="str">
        <f t="shared" si="1363"/>
        <v>RX2</v>
      </c>
    </row>
    <row r="3666" spans="56:61" hidden="1" x14ac:dyDescent="0.3">
      <c r="BD3666" t="str">
        <f t="shared" si="1362"/>
        <v>RX2SMS E'BOURNE - BUXTED</v>
      </c>
      <c r="BE3666" s="104" t="s">
        <v>6017</v>
      </c>
      <c r="BF3666" s="104" t="s">
        <v>6018</v>
      </c>
      <c r="BG3666" s="104" t="s">
        <v>6017</v>
      </c>
      <c r="BH3666" s="104" t="s">
        <v>6018</v>
      </c>
      <c r="BI3666" s="104" t="str">
        <f t="shared" si="1363"/>
        <v>RX2</v>
      </c>
    </row>
    <row r="3667" spans="56:61" hidden="1" x14ac:dyDescent="0.3">
      <c r="BD3667" t="str">
        <f t="shared" si="1362"/>
        <v>RX2SMS E'BOURNE - CHAPEL ST</v>
      </c>
      <c r="BE3667" s="104" t="s">
        <v>6015</v>
      </c>
      <c r="BF3667" s="104" t="s">
        <v>6016</v>
      </c>
      <c r="BG3667" s="104" t="s">
        <v>6015</v>
      </c>
      <c r="BH3667" s="104" t="s">
        <v>6016</v>
      </c>
      <c r="BI3667" s="104" t="str">
        <f t="shared" si="1363"/>
        <v>RX2</v>
      </c>
    </row>
    <row r="3668" spans="56:61" hidden="1" x14ac:dyDescent="0.3">
      <c r="BD3668" t="str">
        <f t="shared" si="1362"/>
        <v>RX2SMS E'BOURNE - GREEN ST</v>
      </c>
      <c r="BE3668" s="104" t="s">
        <v>6009</v>
      </c>
      <c r="BF3668" s="104" t="s">
        <v>6010</v>
      </c>
      <c r="BG3668" s="104" t="s">
        <v>6009</v>
      </c>
      <c r="BH3668" s="104" t="s">
        <v>6010</v>
      </c>
      <c r="BI3668" s="104" t="str">
        <f t="shared" si="1363"/>
        <v>RX2</v>
      </c>
    </row>
    <row r="3669" spans="56:61" hidden="1" x14ac:dyDescent="0.3">
      <c r="BD3669" t="str">
        <f t="shared" si="1362"/>
        <v>RX2SMS E'BOURNE - SEASIDE</v>
      </c>
      <c r="BE3669" s="104" t="s">
        <v>6011</v>
      </c>
      <c r="BF3669" s="104" t="s">
        <v>6012</v>
      </c>
      <c r="BG3669" s="104" t="s">
        <v>6011</v>
      </c>
      <c r="BH3669" s="104" t="s">
        <v>6012</v>
      </c>
      <c r="BI3669" s="104" t="str">
        <f t="shared" si="1363"/>
        <v>RX2</v>
      </c>
    </row>
    <row r="3670" spans="56:61" hidden="1" x14ac:dyDescent="0.3">
      <c r="BD3670" t="str">
        <f t="shared" si="1362"/>
        <v>RX2SMS E'BOURNE - ST ANDREWS</v>
      </c>
      <c r="BE3670" s="104" t="s">
        <v>6013</v>
      </c>
      <c r="BF3670" s="104" t="s">
        <v>6014</v>
      </c>
      <c r="BG3670" s="104" t="s">
        <v>6013</v>
      </c>
      <c r="BH3670" s="104" t="s">
        <v>6014</v>
      </c>
      <c r="BI3670" s="104" t="str">
        <f t="shared" si="1363"/>
        <v>RX2</v>
      </c>
    </row>
    <row r="3671" spans="56:61" hidden="1" x14ac:dyDescent="0.3">
      <c r="BD3671" t="str">
        <f t="shared" si="1362"/>
        <v>RX2SMS HASTINGS - CARISBROOKE</v>
      </c>
      <c r="BE3671" s="104" t="s">
        <v>6003</v>
      </c>
      <c r="BF3671" s="104" t="s">
        <v>6004</v>
      </c>
      <c r="BG3671" s="104" t="s">
        <v>6003</v>
      </c>
      <c r="BH3671" s="104" t="s">
        <v>6004</v>
      </c>
      <c r="BI3671" s="104" t="str">
        <f t="shared" si="1363"/>
        <v>RX2</v>
      </c>
    </row>
    <row r="3672" spans="56:61" hidden="1" x14ac:dyDescent="0.3">
      <c r="BD3672" t="str">
        <f t="shared" si="1362"/>
        <v>RX2SMS HASTINGS - COLLINGTON</v>
      </c>
      <c r="BE3672" s="104" t="s">
        <v>6005</v>
      </c>
      <c r="BF3672" s="104" t="s">
        <v>6006</v>
      </c>
      <c r="BG3672" s="104" t="s">
        <v>6005</v>
      </c>
      <c r="BH3672" s="104" t="s">
        <v>6006</v>
      </c>
      <c r="BI3672" s="104" t="str">
        <f t="shared" si="1363"/>
        <v>RX2</v>
      </c>
    </row>
    <row r="3673" spans="56:61" hidden="1" x14ac:dyDescent="0.3">
      <c r="BD3673" t="str">
        <f t="shared" si="1362"/>
        <v>RX2SMS HASTINGS - CORNWALLIS</v>
      </c>
      <c r="BE3673" s="104" t="s">
        <v>6001</v>
      </c>
      <c r="BF3673" s="104" t="s">
        <v>6002</v>
      </c>
      <c r="BG3673" s="104" t="s">
        <v>6001</v>
      </c>
      <c r="BH3673" s="104" t="s">
        <v>6002</v>
      </c>
      <c r="BI3673" s="104" t="str">
        <f t="shared" si="1363"/>
        <v>RX2</v>
      </c>
    </row>
    <row r="3674" spans="56:61" hidden="1" x14ac:dyDescent="0.3">
      <c r="BD3674" t="str">
        <f t="shared" si="1362"/>
        <v>RX2SMS HASTINGS - HOLLINGTON</v>
      </c>
      <c r="BE3674" s="104" t="s">
        <v>6023</v>
      </c>
      <c r="BF3674" s="104" t="s">
        <v>6024</v>
      </c>
      <c r="BG3674" s="104" t="s">
        <v>6023</v>
      </c>
      <c r="BH3674" s="104" t="s">
        <v>6024</v>
      </c>
      <c r="BI3674" s="104" t="str">
        <f t="shared" si="1363"/>
        <v>RX2</v>
      </c>
    </row>
    <row r="3675" spans="56:61" hidden="1" x14ac:dyDescent="0.3">
      <c r="BD3675" t="str">
        <f t="shared" si="1362"/>
        <v>RX2SMS HASTINGS - SIDLEY</v>
      </c>
      <c r="BE3675" s="104" t="s">
        <v>6007</v>
      </c>
      <c r="BF3675" s="104" t="s">
        <v>6008</v>
      </c>
      <c r="BG3675" s="104" t="s">
        <v>6007</v>
      </c>
      <c r="BH3675" s="104" t="s">
        <v>6008</v>
      </c>
      <c r="BI3675" s="104" t="str">
        <f t="shared" si="1363"/>
        <v>RX2</v>
      </c>
    </row>
    <row r="3676" spans="56:61" hidden="1" x14ac:dyDescent="0.3">
      <c r="BD3676" t="str">
        <f t="shared" si="1362"/>
        <v>RX2SMS HASTINGS - SILVER</v>
      </c>
      <c r="BE3676" s="104" t="s">
        <v>6021</v>
      </c>
      <c r="BF3676" s="104" t="s">
        <v>6022</v>
      </c>
      <c r="BG3676" s="104" t="s">
        <v>6021</v>
      </c>
      <c r="BH3676" s="104" t="s">
        <v>6022</v>
      </c>
      <c r="BI3676" s="104" t="str">
        <f t="shared" si="1363"/>
        <v>RX2</v>
      </c>
    </row>
    <row r="3677" spans="56:61" hidden="1" x14ac:dyDescent="0.3">
      <c r="BD3677" t="str">
        <f t="shared" si="1362"/>
        <v>RX2SOUTHDOWN</v>
      </c>
      <c r="BE3677" s="104" t="s">
        <v>5946</v>
      </c>
      <c r="BF3677" s="104" t="s">
        <v>5947</v>
      </c>
      <c r="BG3677" s="104" t="s">
        <v>5946</v>
      </c>
      <c r="BH3677" s="104" t="s">
        <v>5947</v>
      </c>
      <c r="BI3677" s="104" t="str">
        <f t="shared" si="1363"/>
        <v>RX2</v>
      </c>
    </row>
    <row r="3678" spans="56:61" hidden="1" x14ac:dyDescent="0.3">
      <c r="BD3678" t="str">
        <f t="shared" si="1362"/>
        <v>RX2SOUTHLANDS HOSPITAL</v>
      </c>
      <c r="BE3678" s="104" t="s">
        <v>5829</v>
      </c>
      <c r="BF3678" s="104" t="s">
        <v>2775</v>
      </c>
      <c r="BG3678" s="104" t="s">
        <v>5829</v>
      </c>
      <c r="BH3678" s="104" t="s">
        <v>2775</v>
      </c>
      <c r="BI3678" s="104" t="str">
        <f t="shared" si="1363"/>
        <v>RX2</v>
      </c>
    </row>
    <row r="3679" spans="56:61" hidden="1" x14ac:dyDescent="0.3">
      <c r="BD3679" t="str">
        <f t="shared" si="1362"/>
        <v>RX2SPRINGVALE CMHC (EAST GRINSTEAD)</v>
      </c>
      <c r="BE3679" s="104" t="s">
        <v>5940</v>
      </c>
      <c r="BF3679" s="104" t="s">
        <v>5941</v>
      </c>
      <c r="BG3679" s="104" t="s">
        <v>5940</v>
      </c>
      <c r="BH3679" s="104" t="s">
        <v>5941</v>
      </c>
      <c r="BI3679" s="104" t="str">
        <f t="shared" si="1363"/>
        <v>RX2</v>
      </c>
    </row>
    <row r="3680" spans="56:61" hidden="1" x14ac:dyDescent="0.3">
      <c r="BD3680" t="str">
        <f t="shared" si="1362"/>
        <v>RX2ST PETERS PLACE</v>
      </c>
      <c r="BE3680" s="104" t="s">
        <v>6146</v>
      </c>
      <c r="BF3680" s="104" t="s">
        <v>6147</v>
      </c>
      <c r="BG3680" s="104" t="s">
        <v>6146</v>
      </c>
      <c r="BH3680" s="104" t="s">
        <v>6147</v>
      </c>
      <c r="BI3680" s="104" t="str">
        <f t="shared" si="1363"/>
        <v>RX2</v>
      </c>
    </row>
    <row r="3681" spans="56:61" hidden="1" x14ac:dyDescent="0.3">
      <c r="BD3681" t="str">
        <f t="shared" si="1362"/>
        <v>RX2ST RICHARDS HOSPITAL</v>
      </c>
      <c r="BE3681" s="104" t="s">
        <v>6215</v>
      </c>
      <c r="BF3681" s="104" t="s">
        <v>2783</v>
      </c>
      <c r="BG3681" s="104" t="s">
        <v>6215</v>
      </c>
      <c r="BH3681" s="104" t="s">
        <v>2783</v>
      </c>
      <c r="BI3681" s="104" t="str">
        <f t="shared" si="1363"/>
        <v>RX2</v>
      </c>
    </row>
    <row r="3682" spans="56:61" hidden="1" x14ac:dyDescent="0.3">
      <c r="BD3682" t="str">
        <f t="shared" si="1362"/>
        <v>RX2STOWFORD</v>
      </c>
      <c r="BE3682" s="104" t="s">
        <v>5771</v>
      </c>
      <c r="BF3682" s="104" t="s">
        <v>5772</v>
      </c>
      <c r="BG3682" s="104" t="s">
        <v>5771</v>
      </c>
      <c r="BH3682" s="104" t="s">
        <v>5772</v>
      </c>
      <c r="BI3682" s="104" t="str">
        <f t="shared" si="1363"/>
        <v>RX2</v>
      </c>
    </row>
    <row r="3683" spans="56:61" hidden="1" x14ac:dyDescent="0.3">
      <c r="BD3683" t="str">
        <f t="shared" si="1362"/>
        <v>RX2STURTON PLACE</v>
      </c>
      <c r="BE3683" s="104" t="s">
        <v>6103</v>
      </c>
      <c r="BF3683" s="104" t="s">
        <v>6104</v>
      </c>
      <c r="BG3683" s="104" t="s">
        <v>6103</v>
      </c>
      <c r="BH3683" s="104" t="s">
        <v>6104</v>
      </c>
      <c r="BI3683" s="104" t="str">
        <f t="shared" si="1363"/>
        <v>RX2</v>
      </c>
    </row>
    <row r="3684" spans="56:61" hidden="1" x14ac:dyDescent="0.3">
      <c r="BD3684" t="str">
        <f t="shared" si="1362"/>
        <v>RX2SUMMERFOLD CMHC (BURGESS HILL)</v>
      </c>
      <c r="BE3684" s="104" t="s">
        <v>5942</v>
      </c>
      <c r="BF3684" s="104" t="s">
        <v>5943</v>
      </c>
      <c r="BG3684" s="104" t="s">
        <v>5942</v>
      </c>
      <c r="BH3684" s="104" t="s">
        <v>5943</v>
      </c>
      <c r="BI3684" s="104" t="str">
        <f t="shared" si="1363"/>
        <v>RX2</v>
      </c>
    </row>
    <row r="3685" spans="56:61" hidden="1" x14ac:dyDescent="0.3">
      <c r="BD3685" t="str">
        <f t="shared" si="1362"/>
        <v>RX2SUSSEX BEACON</v>
      </c>
      <c r="BE3685" s="104" t="s">
        <v>6162</v>
      </c>
      <c r="BF3685" s="104" t="s">
        <v>6163</v>
      </c>
      <c r="BG3685" s="104" t="s">
        <v>6162</v>
      </c>
      <c r="BH3685" s="104" t="s">
        <v>6163</v>
      </c>
      <c r="BI3685" s="104" t="str">
        <f t="shared" si="1363"/>
        <v>RX2</v>
      </c>
    </row>
    <row r="3686" spans="56:61" hidden="1" x14ac:dyDescent="0.3">
      <c r="BD3686" t="str">
        <f t="shared" si="1362"/>
        <v>RX2SUSSEX CARE</v>
      </c>
      <c r="BE3686" s="104" t="s">
        <v>6164</v>
      </c>
      <c r="BF3686" s="104" t="s">
        <v>6165</v>
      </c>
      <c r="BG3686" s="104" t="s">
        <v>6164</v>
      </c>
      <c r="BH3686" s="104" t="s">
        <v>6165</v>
      </c>
      <c r="BI3686" s="104" t="str">
        <f t="shared" si="1363"/>
        <v>RX2</v>
      </c>
    </row>
    <row r="3687" spans="56:61" hidden="1" x14ac:dyDescent="0.3">
      <c r="BD3687" t="str">
        <f t="shared" si="1362"/>
        <v>RX2TAKE TWO</v>
      </c>
      <c r="BE3687" s="104" t="s">
        <v>5795</v>
      </c>
      <c r="BF3687" s="104" t="s">
        <v>5796</v>
      </c>
      <c r="BG3687" s="104" t="s">
        <v>5795</v>
      </c>
      <c r="BH3687" s="104" t="s">
        <v>5796</v>
      </c>
      <c r="BI3687" s="104" t="str">
        <f t="shared" si="1363"/>
        <v>RX2</v>
      </c>
    </row>
    <row r="3688" spans="56:61" hidden="1" x14ac:dyDescent="0.3">
      <c r="BD3688" t="str">
        <f t="shared" si="1362"/>
        <v>RX2TEASEL CHILDRENS HOME</v>
      </c>
      <c r="BE3688" s="104" t="s">
        <v>6119</v>
      </c>
      <c r="BF3688" s="104" t="s">
        <v>6120</v>
      </c>
      <c r="BG3688" s="104" t="s">
        <v>6119</v>
      </c>
      <c r="BH3688" s="104" t="s">
        <v>6120</v>
      </c>
      <c r="BI3688" s="104" t="str">
        <f t="shared" si="1363"/>
        <v>RX2</v>
      </c>
    </row>
    <row r="3689" spans="56:61" hidden="1" x14ac:dyDescent="0.3">
      <c r="BD3689" t="str">
        <f t="shared" si="1362"/>
        <v>RX2THE BOURNE</v>
      </c>
      <c r="BE3689" s="104" t="s">
        <v>6109</v>
      </c>
      <c r="BF3689" s="104" t="s">
        <v>6110</v>
      </c>
      <c r="BG3689" s="104" t="s">
        <v>6109</v>
      </c>
      <c r="BH3689" s="104" t="s">
        <v>6110</v>
      </c>
      <c r="BI3689" s="104" t="str">
        <f t="shared" si="1363"/>
        <v>RX2</v>
      </c>
    </row>
    <row r="3690" spans="56:61" hidden="1" x14ac:dyDescent="0.3">
      <c r="BD3690" t="str">
        <f t="shared" si="1362"/>
        <v>RX2THE BRIDGE</v>
      </c>
      <c r="BE3690" s="104" t="s">
        <v>6203</v>
      </c>
      <c r="BF3690" s="104" t="s">
        <v>3152</v>
      </c>
      <c r="BG3690" s="104" t="s">
        <v>6203</v>
      </c>
      <c r="BH3690" s="104" t="s">
        <v>3152</v>
      </c>
      <c r="BI3690" s="104" t="str">
        <f t="shared" si="1363"/>
        <v>RX2</v>
      </c>
    </row>
    <row r="3691" spans="56:61" hidden="1" x14ac:dyDescent="0.3">
      <c r="BD3691" t="str">
        <f t="shared" si="1362"/>
        <v>RX2THE CEDARS</v>
      </c>
      <c r="BE3691" s="104" t="s">
        <v>6118</v>
      </c>
      <c r="BF3691" s="104" t="s">
        <v>1664</v>
      </c>
      <c r="BG3691" s="104" t="s">
        <v>6118</v>
      </c>
      <c r="BH3691" s="104" t="s">
        <v>1664</v>
      </c>
      <c r="BI3691" s="104" t="str">
        <f t="shared" si="1363"/>
        <v>RX2</v>
      </c>
    </row>
    <row r="3692" spans="56:61" hidden="1" x14ac:dyDescent="0.3">
      <c r="BD3692" t="str">
        <f t="shared" si="1362"/>
        <v>RX2THE CHAPEL (HELLINGLY SITE)</v>
      </c>
      <c r="BE3692" s="104" t="s">
        <v>6127</v>
      </c>
      <c r="BF3692" s="104" t="s">
        <v>6128</v>
      </c>
      <c r="BG3692" s="104" t="s">
        <v>6127</v>
      </c>
      <c r="BH3692" s="104" t="s">
        <v>6128</v>
      </c>
      <c r="BI3692" s="104" t="str">
        <f t="shared" si="1363"/>
        <v>RX2</v>
      </c>
    </row>
    <row r="3693" spans="56:61" hidden="1" x14ac:dyDescent="0.3">
      <c r="BD3693" t="str">
        <f t="shared" si="1362"/>
        <v>RX2THE COTTAGE - HORSHAM HOSPITAL</v>
      </c>
      <c r="BE3693" s="104" t="s">
        <v>5950</v>
      </c>
      <c r="BF3693" s="104" t="s">
        <v>5951</v>
      </c>
      <c r="BG3693" s="104" t="s">
        <v>5950</v>
      </c>
      <c r="BH3693" s="104" t="s">
        <v>5951</v>
      </c>
      <c r="BI3693" s="104" t="str">
        <f t="shared" si="1363"/>
        <v>RX2</v>
      </c>
    </row>
    <row r="3694" spans="56:61" hidden="1" x14ac:dyDescent="0.3">
      <c r="BD3694" t="str">
        <f t="shared" si="1362"/>
        <v>RX2THE CRECHE</v>
      </c>
      <c r="BE3694" s="104" t="s">
        <v>6129</v>
      </c>
      <c r="BF3694" s="104" t="s">
        <v>6130</v>
      </c>
      <c r="BG3694" s="104" t="s">
        <v>6129</v>
      </c>
      <c r="BH3694" s="104" t="s">
        <v>6130</v>
      </c>
      <c r="BI3694" s="104" t="str">
        <f t="shared" si="1363"/>
        <v>RX2</v>
      </c>
    </row>
    <row r="3695" spans="56:61" hidden="1" x14ac:dyDescent="0.3">
      <c r="BD3695" t="str">
        <f t="shared" si="1362"/>
        <v>RX2THE CYGNETS NURSERY</v>
      </c>
      <c r="BE3695" s="104" t="s">
        <v>6039</v>
      </c>
      <c r="BF3695" s="104" t="s">
        <v>6040</v>
      </c>
      <c r="BG3695" s="104" t="s">
        <v>6039</v>
      </c>
      <c r="BH3695" s="104" t="s">
        <v>6040</v>
      </c>
      <c r="BI3695" s="104" t="str">
        <f t="shared" si="1363"/>
        <v>RX2</v>
      </c>
    </row>
    <row r="3696" spans="56:61" hidden="1" x14ac:dyDescent="0.3">
      <c r="BD3696" t="str">
        <f t="shared" si="1362"/>
        <v>RX2THE FIELDINGS</v>
      </c>
      <c r="BE3696" s="104" t="s">
        <v>6166</v>
      </c>
      <c r="BF3696" s="104" t="s">
        <v>6167</v>
      </c>
      <c r="BG3696" s="104" t="s">
        <v>6166</v>
      </c>
      <c r="BH3696" s="104" t="s">
        <v>6167</v>
      </c>
      <c r="BI3696" s="104" t="str">
        <f t="shared" si="1363"/>
        <v>RX2</v>
      </c>
    </row>
    <row r="3697" spans="56:61" hidden="1" x14ac:dyDescent="0.3">
      <c r="BD3697" t="str">
        <f t="shared" si="1362"/>
        <v>RX2THE FIRS</v>
      </c>
      <c r="BE3697" s="104" t="s">
        <v>6135</v>
      </c>
      <c r="BF3697" s="104" t="s">
        <v>4372</v>
      </c>
      <c r="BG3697" s="104" t="s">
        <v>6135</v>
      </c>
      <c r="BH3697" s="104" t="s">
        <v>4372</v>
      </c>
      <c r="BI3697" s="104" t="str">
        <f t="shared" si="1363"/>
        <v>RX2</v>
      </c>
    </row>
    <row r="3698" spans="56:61" hidden="1" x14ac:dyDescent="0.3">
      <c r="BD3698" t="str">
        <f t="shared" si="1362"/>
        <v>RX2THE GRANGE</v>
      </c>
      <c r="BE3698" s="104" t="s">
        <v>6168</v>
      </c>
      <c r="BF3698" s="104" t="s">
        <v>1965</v>
      </c>
      <c r="BG3698" s="104" t="s">
        <v>6168</v>
      </c>
      <c r="BH3698" s="104" t="s">
        <v>1965</v>
      </c>
      <c r="BI3698" s="104" t="str">
        <f t="shared" si="1363"/>
        <v>RX2</v>
      </c>
    </row>
    <row r="3699" spans="56:61" hidden="1" x14ac:dyDescent="0.3">
      <c r="BD3699" t="str">
        <f t="shared" si="1362"/>
        <v>RX2THE HAROLD KIDD UNIT</v>
      </c>
      <c r="BE3699" s="104" t="s">
        <v>5861</v>
      </c>
      <c r="BF3699" s="104" t="s">
        <v>5862</v>
      </c>
      <c r="BG3699" s="104" t="s">
        <v>5861</v>
      </c>
      <c r="BH3699" s="104" t="s">
        <v>5862</v>
      </c>
      <c r="BI3699" s="104" t="str">
        <f t="shared" si="1363"/>
        <v>RX2</v>
      </c>
    </row>
    <row r="3700" spans="56:61" hidden="1" x14ac:dyDescent="0.3">
      <c r="BD3700" t="str">
        <f t="shared" si="1362"/>
        <v>RX2THE LARCHES</v>
      </c>
      <c r="BE3700" s="104" t="s">
        <v>5944</v>
      </c>
      <c r="BF3700" s="104" t="s">
        <v>5945</v>
      </c>
      <c r="BG3700" s="104" t="s">
        <v>5944</v>
      </c>
      <c r="BH3700" s="104" t="s">
        <v>5945</v>
      </c>
      <c r="BI3700" s="104" t="str">
        <f t="shared" si="1363"/>
        <v>RX2</v>
      </c>
    </row>
    <row r="3701" spans="56:61" hidden="1" x14ac:dyDescent="0.3">
      <c r="BD3701" t="str">
        <f t="shared" si="1362"/>
        <v>RX2THE MERTON</v>
      </c>
      <c r="BE3701" s="104" t="s">
        <v>6080</v>
      </c>
      <c r="BF3701" s="104" t="s">
        <v>6081</v>
      </c>
      <c r="BG3701" s="104" t="s">
        <v>6080</v>
      </c>
      <c r="BH3701" s="104" t="s">
        <v>6081</v>
      </c>
      <c r="BI3701" s="104" t="str">
        <f t="shared" si="1363"/>
        <v>RX2</v>
      </c>
    </row>
    <row r="3702" spans="56:61" hidden="1" x14ac:dyDescent="0.3">
      <c r="BD3702" t="str">
        <f t="shared" si="1362"/>
        <v>RX2THE PEARSON UNIT, MIDHURST COMMUNITY HOSPITAL</v>
      </c>
      <c r="BE3702" s="104" t="s">
        <v>5897</v>
      </c>
      <c r="BF3702" s="104" t="s">
        <v>5898</v>
      </c>
      <c r="BG3702" s="104" t="s">
        <v>5897</v>
      </c>
      <c r="BH3702" s="104" t="s">
        <v>5898</v>
      </c>
      <c r="BI3702" s="104" t="str">
        <f t="shared" si="1363"/>
        <v>RX2</v>
      </c>
    </row>
    <row r="3703" spans="56:61" hidden="1" x14ac:dyDescent="0.3">
      <c r="BD3703" t="str">
        <f t="shared" si="1362"/>
        <v>RX2THE RICHARD HOTHAM UNIT</v>
      </c>
      <c r="BE3703" s="104" t="s">
        <v>5895</v>
      </c>
      <c r="BF3703" s="104" t="s">
        <v>5896</v>
      </c>
      <c r="BG3703" s="104" t="s">
        <v>5895</v>
      </c>
      <c r="BH3703" s="104" t="s">
        <v>5896</v>
      </c>
      <c r="BI3703" s="104" t="str">
        <f t="shared" si="1363"/>
        <v>RX2</v>
      </c>
    </row>
    <row r="3704" spans="56:61" hidden="1" x14ac:dyDescent="0.3">
      <c r="BD3704" t="str">
        <f t="shared" si="1362"/>
        <v>RX2THE SALTINGS</v>
      </c>
      <c r="BE3704" s="104" t="s">
        <v>5997</v>
      </c>
      <c r="BF3704" s="104" t="s">
        <v>5998</v>
      </c>
      <c r="BG3704" s="104" t="s">
        <v>5997</v>
      </c>
      <c r="BH3704" s="104" t="s">
        <v>5998</v>
      </c>
      <c r="BI3704" s="104" t="str">
        <f t="shared" si="1363"/>
        <v>RX2</v>
      </c>
    </row>
    <row r="3705" spans="56:61" hidden="1" x14ac:dyDescent="0.3">
      <c r="BD3705" t="str">
        <f t="shared" si="1362"/>
        <v>RX2THE SANCTUARY</v>
      </c>
      <c r="BE3705" s="104" t="s">
        <v>6055</v>
      </c>
      <c r="BF3705" s="104" t="s">
        <v>6056</v>
      </c>
      <c r="BG3705" s="104" t="s">
        <v>6055</v>
      </c>
      <c r="BH3705" s="104" t="s">
        <v>6056</v>
      </c>
      <c r="BI3705" s="104" t="str">
        <f t="shared" si="1363"/>
        <v>RX2</v>
      </c>
    </row>
    <row r="3706" spans="56:61" hidden="1" x14ac:dyDescent="0.3">
      <c r="BD3706" t="str">
        <f t="shared" si="1362"/>
        <v>RX2THE SCOTT UNIT &amp; PAEDIATRIC DEVELOPMENT UNIT</v>
      </c>
      <c r="BE3706" s="104" t="s">
        <v>6082</v>
      </c>
      <c r="BF3706" s="104" t="s">
        <v>6083</v>
      </c>
      <c r="BG3706" s="104" t="s">
        <v>6082</v>
      </c>
      <c r="BH3706" s="104" t="s">
        <v>6083</v>
      </c>
      <c r="BI3706" s="104" t="str">
        <f t="shared" si="1363"/>
        <v>RX2</v>
      </c>
    </row>
    <row r="3707" spans="56:61" hidden="1" x14ac:dyDescent="0.3">
      <c r="BD3707" t="str">
        <f t="shared" si="1362"/>
        <v>RX2THE SUMMIT</v>
      </c>
      <c r="BE3707" s="104" t="s">
        <v>5964</v>
      </c>
      <c r="BF3707" s="104" t="s">
        <v>5965</v>
      </c>
      <c r="BG3707" s="104" t="s">
        <v>5964</v>
      </c>
      <c r="BH3707" s="104" t="s">
        <v>5965</v>
      </c>
      <c r="BI3707" s="104" t="str">
        <f t="shared" si="1363"/>
        <v>RX2</v>
      </c>
    </row>
    <row r="3708" spans="56:61" hidden="1" x14ac:dyDescent="0.3">
      <c r="BD3708" t="str">
        <f t="shared" si="1362"/>
        <v>RX2THE WEALD DAY HOSPITAL</v>
      </c>
      <c r="BE3708" s="104" t="s">
        <v>5867</v>
      </c>
      <c r="BF3708" s="104" t="s">
        <v>5868</v>
      </c>
      <c r="BG3708" s="104" t="s">
        <v>5867</v>
      </c>
      <c r="BH3708" s="104" t="s">
        <v>5868</v>
      </c>
      <c r="BI3708" s="104" t="str">
        <f t="shared" si="1363"/>
        <v>RX2</v>
      </c>
    </row>
    <row r="3709" spans="56:61" hidden="1" x14ac:dyDescent="0.3">
      <c r="BD3709" t="str">
        <f t="shared" si="1362"/>
        <v>RX2TRIAGE BRIGHTON</v>
      </c>
      <c r="BE3709" s="104" t="s">
        <v>5836</v>
      </c>
      <c r="BF3709" s="104" t="s">
        <v>5837</v>
      </c>
      <c r="BG3709" s="104" t="s">
        <v>5836</v>
      </c>
      <c r="BH3709" s="104" t="s">
        <v>5837</v>
      </c>
      <c r="BI3709" s="104" t="str">
        <f t="shared" si="1363"/>
        <v>RX2</v>
      </c>
    </row>
    <row r="3710" spans="56:61" hidden="1" x14ac:dyDescent="0.3">
      <c r="BD3710" t="str">
        <f t="shared" si="1362"/>
        <v>RX2UNIT 5 CIGNETS</v>
      </c>
      <c r="BE3710" s="104" t="s">
        <v>6179</v>
      </c>
      <c r="BF3710" s="104" t="s">
        <v>6180</v>
      </c>
      <c r="BG3710" s="104" t="s">
        <v>6179</v>
      </c>
      <c r="BH3710" s="104" t="s">
        <v>6180</v>
      </c>
      <c r="BI3710" s="104" t="str">
        <f t="shared" si="1363"/>
        <v>RX2</v>
      </c>
    </row>
    <row r="3711" spans="56:61" hidden="1" x14ac:dyDescent="0.3">
      <c r="BD3711" t="str">
        <f t="shared" ref="BD3711:BD3776" si="1364">CONCATENATE(LEFT(BE3711, 3),BF3711)</f>
        <v>RX2VANTAGE POINT</v>
      </c>
      <c r="BE3711" s="104" t="s">
        <v>6176</v>
      </c>
      <c r="BF3711" s="104" t="s">
        <v>6177</v>
      </c>
      <c r="BG3711" s="104" t="s">
        <v>6176</v>
      </c>
      <c r="BH3711" s="104" t="s">
        <v>6177</v>
      </c>
      <c r="BI3711" s="104" t="str">
        <f t="shared" ref="BI3711:BI3776" si="1365">LEFT(BG3711,3)</f>
        <v>RX2</v>
      </c>
    </row>
    <row r="3712" spans="56:61" hidden="1" x14ac:dyDescent="0.3">
      <c r="BD3712" t="str">
        <f t="shared" si="1364"/>
        <v>RX2VILLA WARD &amp; DOWNSVIEW</v>
      </c>
      <c r="BE3712" s="104" t="s">
        <v>5845</v>
      </c>
      <c r="BF3712" s="104" t="s">
        <v>5846</v>
      </c>
      <c r="BG3712" s="104" t="s">
        <v>5845</v>
      </c>
      <c r="BH3712" s="104" t="s">
        <v>5846</v>
      </c>
      <c r="BI3712" s="104" t="str">
        <f t="shared" si="1365"/>
        <v>RX2</v>
      </c>
    </row>
    <row r="3713" spans="56:61" hidden="1" x14ac:dyDescent="0.3">
      <c r="BD3713" t="str">
        <f t="shared" si="1364"/>
        <v>RX2W. SUSSEX MAS SOUTH (GB)</v>
      </c>
      <c r="BE3713" s="104" t="s">
        <v>6066</v>
      </c>
      <c r="BF3713" s="104" t="s">
        <v>6067</v>
      </c>
      <c r="BG3713" s="104" t="s">
        <v>6066</v>
      </c>
      <c r="BH3713" s="104" t="s">
        <v>6067</v>
      </c>
      <c r="BI3713" s="104" t="str">
        <f t="shared" si="1365"/>
        <v>RX2</v>
      </c>
    </row>
    <row r="3714" spans="56:61" hidden="1" x14ac:dyDescent="0.3">
      <c r="BD3714" t="str">
        <f t="shared" si="1364"/>
        <v>RX2W. SX. YOUNG PERSONS SMT</v>
      </c>
      <c r="BE3714" s="104" t="s">
        <v>5993</v>
      </c>
      <c r="BF3714" s="104" t="s">
        <v>5994</v>
      </c>
      <c r="BG3714" s="104" t="s">
        <v>5993</v>
      </c>
      <c r="BH3714" s="104" t="s">
        <v>5994</v>
      </c>
      <c r="BI3714" s="104" t="str">
        <f t="shared" si="1365"/>
        <v>RX2</v>
      </c>
    </row>
    <row r="3715" spans="56:61" hidden="1" x14ac:dyDescent="0.3">
      <c r="BD3715" t="str">
        <f t="shared" si="1364"/>
        <v>RX2WARNINGLID DAY HOSPITAL</v>
      </c>
      <c r="BE3715" s="104" t="s">
        <v>5871</v>
      </c>
      <c r="BF3715" s="104" t="s">
        <v>5872</v>
      </c>
      <c r="BG3715" s="104" t="s">
        <v>5871</v>
      </c>
      <c r="BH3715" s="104" t="s">
        <v>5872</v>
      </c>
      <c r="BI3715" s="104" t="str">
        <f t="shared" si="1365"/>
        <v>RX2</v>
      </c>
    </row>
    <row r="3716" spans="56:61" hidden="1" x14ac:dyDescent="0.3">
      <c r="BD3716" t="str">
        <f t="shared" si="1364"/>
        <v>RX2WEST B&amp;H DEMENTIA ATS</v>
      </c>
      <c r="BE3716" s="104" t="s">
        <v>5807</v>
      </c>
      <c r="BF3716" s="104" t="s">
        <v>5808</v>
      </c>
      <c r="BG3716" s="104" t="s">
        <v>5807</v>
      </c>
      <c r="BH3716" s="104" t="s">
        <v>5808</v>
      </c>
      <c r="BI3716" s="104" t="str">
        <f t="shared" si="1365"/>
        <v>RX2</v>
      </c>
    </row>
    <row r="3717" spans="56:61" hidden="1" x14ac:dyDescent="0.3">
      <c r="BD3717" t="str">
        <f t="shared" si="1364"/>
        <v>RX2WEST SUSSEX DCS WEST</v>
      </c>
      <c r="BE3717" s="104" t="s">
        <v>6063</v>
      </c>
      <c r="BF3717" s="104" t="s">
        <v>6064</v>
      </c>
      <c r="BG3717" s="104" t="s">
        <v>6063</v>
      </c>
      <c r="BH3717" s="104" t="s">
        <v>6064</v>
      </c>
      <c r="BI3717" s="104" t="str">
        <f t="shared" si="1365"/>
        <v>RX2</v>
      </c>
    </row>
    <row r="3718" spans="56:61" hidden="1" x14ac:dyDescent="0.3">
      <c r="BD3718" t="str">
        <f t="shared" si="1364"/>
        <v>RX2WEST SUSSEX EIS NORTH</v>
      </c>
      <c r="BE3718" s="104" t="s">
        <v>5962</v>
      </c>
      <c r="BF3718" s="104" t="s">
        <v>5963</v>
      </c>
      <c r="BG3718" s="104" t="s">
        <v>5962</v>
      </c>
      <c r="BH3718" s="104" t="s">
        <v>5963</v>
      </c>
      <c r="BI3718" s="104" t="str">
        <f t="shared" si="1365"/>
        <v>RX2</v>
      </c>
    </row>
    <row r="3719" spans="56:61" hidden="1" x14ac:dyDescent="0.3">
      <c r="BD3719" t="str">
        <f t="shared" si="1364"/>
        <v>RX2WEST SUSSEX EIS WEST</v>
      </c>
      <c r="BE3719" s="104" t="s">
        <v>5922</v>
      </c>
      <c r="BF3719" s="104" t="s">
        <v>5923</v>
      </c>
      <c r="BG3719" s="104" t="s">
        <v>5922</v>
      </c>
      <c r="BH3719" s="104" t="s">
        <v>5923</v>
      </c>
      <c r="BI3719" s="104" t="str">
        <f t="shared" si="1365"/>
        <v>RX2</v>
      </c>
    </row>
    <row r="3720" spans="56:61" hidden="1" x14ac:dyDescent="0.3">
      <c r="BD3720" t="str">
        <f t="shared" si="1364"/>
        <v>RX2WEST SUSSEX MAS SOUTH</v>
      </c>
      <c r="BE3720" s="104" t="s">
        <v>6051</v>
      </c>
      <c r="BF3720" s="104" t="s">
        <v>6052</v>
      </c>
      <c r="BG3720" s="104" t="s">
        <v>6051</v>
      </c>
      <c r="BH3720" s="104" t="s">
        <v>6052</v>
      </c>
      <c r="BI3720" s="104" t="str">
        <f t="shared" si="1365"/>
        <v>RX2</v>
      </c>
    </row>
    <row r="3721" spans="56:61" hidden="1" x14ac:dyDescent="0.3">
      <c r="BD3721" t="str">
        <f t="shared" si="1364"/>
        <v>RX2WEST SUSSEX MAS WEST</v>
      </c>
      <c r="BE3721" s="104" t="s">
        <v>6053</v>
      </c>
      <c r="BF3721" s="104" t="s">
        <v>6054</v>
      </c>
      <c r="BG3721" s="104" t="s">
        <v>6053</v>
      </c>
      <c r="BH3721" s="104" t="s">
        <v>6054</v>
      </c>
      <c r="BI3721" s="104" t="str">
        <f t="shared" si="1365"/>
        <v>RX2</v>
      </c>
    </row>
    <row r="3722" spans="56:61" hidden="1" x14ac:dyDescent="0.3">
      <c r="BD3722" t="str">
        <f t="shared" si="1364"/>
        <v>RX2WESTERN SUSSEX ATS (AC)</v>
      </c>
      <c r="BE3722" s="104" t="s">
        <v>6068</v>
      </c>
      <c r="BF3722" s="104" t="s">
        <v>6069</v>
      </c>
      <c r="BG3722" s="104" t="s">
        <v>6068</v>
      </c>
      <c r="BH3722" s="104" t="s">
        <v>6069</v>
      </c>
      <c r="BI3722" s="104" t="str">
        <f t="shared" si="1365"/>
        <v>RX2</v>
      </c>
    </row>
    <row r="3723" spans="56:61" hidden="1" x14ac:dyDescent="0.3">
      <c r="BD3723" t="str">
        <f t="shared" si="1364"/>
        <v>RX2WESTERN SUSSEX ATS (AW)</v>
      </c>
      <c r="BE3723" s="104" t="s">
        <v>5930</v>
      </c>
      <c r="BF3723" s="104" t="s">
        <v>5931</v>
      </c>
      <c r="BG3723" s="104" t="s">
        <v>5930</v>
      </c>
      <c r="BH3723" s="104" t="s">
        <v>5931</v>
      </c>
      <c r="BI3723" s="104" t="str">
        <f t="shared" si="1365"/>
        <v>RX2</v>
      </c>
    </row>
    <row r="3724" spans="56:61" hidden="1" x14ac:dyDescent="0.3">
      <c r="BD3724" t="str">
        <f t="shared" si="1364"/>
        <v>RX2WESTERN SUSSEX ATS (BQ)</v>
      </c>
      <c r="BE3724" s="104" t="s">
        <v>5936</v>
      </c>
      <c r="BF3724" s="104" t="s">
        <v>5937</v>
      </c>
      <c r="BG3724" s="104" t="s">
        <v>5936</v>
      </c>
      <c r="BH3724" s="104" t="s">
        <v>5937</v>
      </c>
      <c r="BI3724" s="104" t="str">
        <f t="shared" si="1365"/>
        <v>RX2</v>
      </c>
    </row>
    <row r="3725" spans="56:61" hidden="1" x14ac:dyDescent="0.3">
      <c r="BD3725" t="str">
        <f t="shared" si="1364"/>
        <v>RX2WESTERN SUSSEX ATS (GK)</v>
      </c>
      <c r="BE3725" s="104" t="s">
        <v>6070</v>
      </c>
      <c r="BF3725" s="104" t="s">
        <v>6071</v>
      </c>
      <c r="BG3725" s="104" t="s">
        <v>6070</v>
      </c>
      <c r="BH3725" s="104" t="s">
        <v>6071</v>
      </c>
      <c r="BI3725" s="104" t="str">
        <f t="shared" si="1365"/>
        <v>RX2</v>
      </c>
    </row>
    <row r="3726" spans="56:61" hidden="1" x14ac:dyDescent="0.3">
      <c r="BD3726" t="str">
        <f t="shared" si="1364"/>
        <v>RX2WESTERN SUSSEX ATS (JS)</v>
      </c>
      <c r="BE3726" s="104" t="s">
        <v>5938</v>
      </c>
      <c r="BF3726" s="104" t="s">
        <v>5939</v>
      </c>
      <c r="BG3726" s="104" t="s">
        <v>5938</v>
      </c>
      <c r="BH3726" s="104" t="s">
        <v>5939</v>
      </c>
      <c r="BI3726" s="104" t="str">
        <f t="shared" si="1365"/>
        <v>RX2</v>
      </c>
    </row>
    <row r="3727" spans="56:61" hidden="1" x14ac:dyDescent="0.3">
      <c r="BD3727" t="str">
        <f t="shared" si="1364"/>
        <v>RX2WESTERN SUSSEX ATS (MB)</v>
      </c>
      <c r="BE3727" s="104" t="s">
        <v>5932</v>
      </c>
      <c r="BF3727" s="104" t="s">
        <v>5933</v>
      </c>
      <c r="BG3727" s="104" t="s">
        <v>5932</v>
      </c>
      <c r="BH3727" s="104" t="s">
        <v>5933</v>
      </c>
      <c r="BI3727" s="104" t="str">
        <f t="shared" si="1365"/>
        <v>RX2</v>
      </c>
    </row>
    <row r="3728" spans="56:61" hidden="1" x14ac:dyDescent="0.3">
      <c r="BD3728" t="str">
        <f t="shared" si="1364"/>
        <v>RX2WESTERN SUSSEX ATS (SA)</v>
      </c>
      <c r="BE3728" s="104" t="s">
        <v>5934</v>
      </c>
      <c r="BF3728" s="104" t="s">
        <v>5935</v>
      </c>
      <c r="BG3728" s="104" t="s">
        <v>5934</v>
      </c>
      <c r="BH3728" s="104" t="s">
        <v>5935</v>
      </c>
      <c r="BI3728" s="104" t="str">
        <f t="shared" si="1365"/>
        <v>RX2</v>
      </c>
    </row>
    <row r="3729" spans="56:61" hidden="1" x14ac:dyDescent="0.3">
      <c r="BD3729" t="str">
        <f t="shared" si="1364"/>
        <v>RX2WESTERN SUSSEX LWWD (AC)</v>
      </c>
      <c r="BE3729" s="104" t="s">
        <v>5924</v>
      </c>
      <c r="BF3729" s="104" t="s">
        <v>5925</v>
      </c>
      <c r="BG3729" s="104" t="s">
        <v>5924</v>
      </c>
      <c r="BH3729" s="104" t="s">
        <v>5925</v>
      </c>
      <c r="BI3729" s="104" t="str">
        <f t="shared" si="1365"/>
        <v>RX2</v>
      </c>
    </row>
    <row r="3730" spans="56:61" hidden="1" x14ac:dyDescent="0.3">
      <c r="BD3730" t="str">
        <f t="shared" si="1364"/>
        <v>RX2WESTERN SUSSEX LWWD (TC)</v>
      </c>
      <c r="BE3730" s="104" t="s">
        <v>5926</v>
      </c>
      <c r="BF3730" s="104" t="s">
        <v>5927</v>
      </c>
      <c r="BG3730" s="104" t="s">
        <v>5926</v>
      </c>
      <c r="BH3730" s="104" t="s">
        <v>5927</v>
      </c>
      <c r="BI3730" s="104" t="str">
        <f t="shared" si="1365"/>
        <v>RX2</v>
      </c>
    </row>
    <row r="3731" spans="56:61" hidden="1" x14ac:dyDescent="0.3">
      <c r="BD3731" t="str">
        <f t="shared" si="1364"/>
        <v>RX2WOODLANDS</v>
      </c>
      <c r="BE3731" s="104" t="s">
        <v>6136</v>
      </c>
      <c r="BF3731" s="104" t="s">
        <v>1360</v>
      </c>
      <c r="BG3731" s="104" t="s">
        <v>6136</v>
      </c>
      <c r="BH3731" s="104" t="s">
        <v>1360</v>
      </c>
      <c r="BI3731" s="104" t="str">
        <f t="shared" si="1365"/>
        <v>RX2</v>
      </c>
    </row>
    <row r="3732" spans="56:61" hidden="1" x14ac:dyDescent="0.3">
      <c r="BD3732" t="str">
        <f t="shared" si="1364"/>
        <v>RX2WOODLANDS WARD</v>
      </c>
      <c r="BE3732" s="104" t="s">
        <v>5855</v>
      </c>
      <c r="BF3732" s="104" t="s">
        <v>5856</v>
      </c>
      <c r="BG3732" s="104" t="s">
        <v>5855</v>
      </c>
      <c r="BH3732" s="104" t="s">
        <v>5856</v>
      </c>
      <c r="BI3732" s="104" t="str">
        <f t="shared" si="1365"/>
        <v>RX2</v>
      </c>
    </row>
    <row r="3733" spans="56:61" hidden="1" x14ac:dyDescent="0.3">
      <c r="BD3733" t="str">
        <f t="shared" si="1364"/>
        <v>RX2WOODSIDE</v>
      </c>
      <c r="BE3733" s="104" t="s">
        <v>6117</v>
      </c>
      <c r="BF3733" s="104" t="s">
        <v>2213</v>
      </c>
      <c r="BG3733" s="104" t="s">
        <v>6117</v>
      </c>
      <c r="BH3733" s="104" t="s">
        <v>2213</v>
      </c>
      <c r="BI3733" s="104" t="str">
        <f t="shared" si="1365"/>
        <v>RX2</v>
      </c>
    </row>
    <row r="3734" spans="56:61" hidden="1" x14ac:dyDescent="0.3">
      <c r="BD3734" t="str">
        <f t="shared" si="1364"/>
        <v>RX2WOODSIDE ANNEXE</v>
      </c>
      <c r="BE3734" s="104" t="s">
        <v>6131</v>
      </c>
      <c r="BF3734" s="104" t="s">
        <v>6132</v>
      </c>
      <c r="BG3734" s="104" t="s">
        <v>6131</v>
      </c>
      <c r="BH3734" s="104" t="s">
        <v>6132</v>
      </c>
      <c r="BI3734" s="104" t="str">
        <f t="shared" si="1365"/>
        <v>RX2</v>
      </c>
    </row>
    <row r="3735" spans="56:61" hidden="1" x14ac:dyDescent="0.3">
      <c r="BD3735" t="str">
        <f t="shared" si="1364"/>
        <v>RX2WORTHING HOSPITAL</v>
      </c>
      <c r="BE3735" s="104" t="s">
        <v>6150</v>
      </c>
      <c r="BF3735" s="104" t="s">
        <v>2765</v>
      </c>
      <c r="BG3735" s="104" t="s">
        <v>6150</v>
      </c>
      <c r="BH3735" s="104" t="s">
        <v>2765</v>
      </c>
      <c r="BI3735" s="104" t="str">
        <f t="shared" si="1365"/>
        <v>RX2</v>
      </c>
    </row>
    <row r="3736" spans="56:61" hidden="1" x14ac:dyDescent="0.3">
      <c r="BD3736" t="str">
        <f t="shared" si="1364"/>
        <v>RX2YASMIN BYSIDE COMFORT</v>
      </c>
      <c r="BE3736" s="104" t="s">
        <v>6169</v>
      </c>
      <c r="BF3736" s="104" t="s">
        <v>6170</v>
      </c>
      <c r="BG3736" s="104" t="s">
        <v>6169</v>
      </c>
      <c r="BH3736" s="104" t="s">
        <v>6170</v>
      </c>
      <c r="BI3736" s="104" t="str">
        <f t="shared" si="1365"/>
        <v>RX2</v>
      </c>
    </row>
    <row r="3737" spans="56:61" hidden="1" x14ac:dyDescent="0.3">
      <c r="BD3737" t="str">
        <f t="shared" si="1364"/>
        <v>RX2ZACHARY MERTON HOSPITAL</v>
      </c>
      <c r="BE3737" s="104" t="s">
        <v>6171</v>
      </c>
      <c r="BF3737" s="104" t="s">
        <v>2767</v>
      </c>
      <c r="BG3737" s="104" t="s">
        <v>6171</v>
      </c>
      <c r="BH3737" s="104" t="s">
        <v>2767</v>
      </c>
      <c r="BI3737" s="104" t="str">
        <f t="shared" si="1365"/>
        <v>RX2</v>
      </c>
    </row>
    <row r="3738" spans="56:61" hidden="1" x14ac:dyDescent="0.3">
      <c r="BD3738" t="str">
        <f t="shared" si="1364"/>
        <v>RX3ABDALE HOUSE - COMMUNITY UNIT</v>
      </c>
      <c r="BE3738" s="104" t="s">
        <v>8977</v>
      </c>
      <c r="BF3738" s="104" t="s">
        <v>8590</v>
      </c>
      <c r="BG3738" s="104" t="s">
        <v>8977</v>
      </c>
      <c r="BH3738" s="104" t="s">
        <v>8590</v>
      </c>
      <c r="BI3738" s="104" t="str">
        <f t="shared" si="1365"/>
        <v>RX3</v>
      </c>
    </row>
    <row r="3739" spans="56:61" hidden="1" x14ac:dyDescent="0.3">
      <c r="BD3739" t="str">
        <f t="shared" si="1364"/>
        <v>RX3ADT NORTH</v>
      </c>
      <c r="BE3739" s="104" t="s">
        <v>6284</v>
      </c>
      <c r="BF3739" s="104" t="s">
        <v>6285</v>
      </c>
      <c r="BG3739" s="104" t="s">
        <v>6284</v>
      </c>
      <c r="BH3739" s="104" t="s">
        <v>6285</v>
      </c>
      <c r="BI3739" s="104" t="str">
        <f t="shared" si="1365"/>
        <v>RX3</v>
      </c>
    </row>
    <row r="3740" spans="56:61" hidden="1" x14ac:dyDescent="0.3">
      <c r="BD3740" t="str">
        <f t="shared" si="1364"/>
        <v>RX3AFFECTIVE - FOXRUSH</v>
      </c>
      <c r="BE3740" s="104" t="s">
        <v>6412</v>
      </c>
      <c r="BF3740" s="104" t="s">
        <v>6413</v>
      </c>
      <c r="BG3740" s="104" t="s">
        <v>6412</v>
      </c>
      <c r="BH3740" s="104" t="s">
        <v>6413</v>
      </c>
      <c r="BI3740" s="104" t="str">
        <f t="shared" si="1365"/>
        <v>RX3</v>
      </c>
    </row>
    <row r="3741" spans="56:61" hidden="1" x14ac:dyDescent="0.3">
      <c r="BD3741" t="str">
        <f t="shared" si="1364"/>
        <v>RX3ASTBURY</v>
      </c>
      <c r="BE3741" s="104" t="s">
        <v>6372</v>
      </c>
      <c r="BF3741" s="104" t="s">
        <v>6373</v>
      </c>
      <c r="BG3741" s="104" t="s">
        <v>6372</v>
      </c>
      <c r="BH3741" s="104" t="s">
        <v>6373</v>
      </c>
      <c r="BI3741" s="104" t="str">
        <f t="shared" si="1365"/>
        <v>RX3</v>
      </c>
    </row>
    <row r="3742" spans="56:61" hidden="1" x14ac:dyDescent="0.3">
      <c r="BD3742" t="str">
        <f t="shared" si="1364"/>
        <v>RX3AUCKLAND PARK HOSPITAL</v>
      </c>
      <c r="BE3742" s="104" t="s">
        <v>6316</v>
      </c>
      <c r="BF3742" s="104" t="s">
        <v>6317</v>
      </c>
      <c r="BG3742" s="104" t="s">
        <v>6316</v>
      </c>
      <c r="BH3742" s="104" t="s">
        <v>6317</v>
      </c>
      <c r="BI3742" s="104" t="str">
        <f t="shared" si="1365"/>
        <v>RX3</v>
      </c>
    </row>
    <row r="3743" spans="56:61" hidden="1" x14ac:dyDescent="0.3">
      <c r="BD3743" t="str">
        <f t="shared" si="1364"/>
        <v>RX3AYSGARTH</v>
      </c>
      <c r="BE3743" s="104" t="s">
        <v>6326</v>
      </c>
      <c r="BF3743" s="104" t="s">
        <v>6327</v>
      </c>
      <c r="BG3743" s="104" t="s">
        <v>6326</v>
      </c>
      <c r="BH3743" s="104" t="s">
        <v>6327</v>
      </c>
      <c r="BI3743" s="104" t="str">
        <f t="shared" si="1365"/>
        <v>RX3</v>
      </c>
    </row>
    <row r="3744" spans="56:61" hidden="1" x14ac:dyDescent="0.3">
      <c r="BD3744" t="str">
        <f t="shared" si="1364"/>
        <v>RX3BANKFIELDS COURT ADMIN UNIT</v>
      </c>
      <c r="BE3744" s="104" t="s">
        <v>8607</v>
      </c>
      <c r="BF3744" s="104" t="s">
        <v>8608</v>
      </c>
      <c r="BG3744" s="104" t="s">
        <v>8607</v>
      </c>
      <c r="BH3744" s="104" t="s">
        <v>8608</v>
      </c>
      <c r="BI3744" s="104" t="str">
        <f t="shared" si="1365"/>
        <v>RX3</v>
      </c>
    </row>
    <row r="3745" spans="56:61" hidden="1" x14ac:dyDescent="0.3">
      <c r="BD3745" t="str">
        <f t="shared" si="1364"/>
        <v>RX3BANKFIELDS COURT THE LODGE</v>
      </c>
      <c r="BE3745" s="104" t="s">
        <v>8603</v>
      </c>
      <c r="BF3745" s="104" t="s">
        <v>8604</v>
      </c>
      <c r="BG3745" s="104" t="s">
        <v>8603</v>
      </c>
      <c r="BH3745" s="104" t="s">
        <v>8604</v>
      </c>
      <c r="BI3745" s="104" t="str">
        <f t="shared" si="1365"/>
        <v>RX3</v>
      </c>
    </row>
    <row r="3746" spans="56:61" hidden="1" x14ac:dyDescent="0.3">
      <c r="BD3746" t="str">
        <f t="shared" si="1364"/>
        <v>RX3BANKFIELDS COURT UNIT 1</v>
      </c>
      <c r="BE3746" s="104" t="s">
        <v>10146</v>
      </c>
      <c r="BF3746" s="104" t="s">
        <v>10147</v>
      </c>
      <c r="BG3746" s="104" t="s">
        <v>10146</v>
      </c>
      <c r="BH3746" s="104" t="s">
        <v>10147</v>
      </c>
      <c r="BI3746" s="104" t="str">
        <f t="shared" si="1365"/>
        <v>RX3</v>
      </c>
    </row>
    <row r="3747" spans="56:61" hidden="1" x14ac:dyDescent="0.3">
      <c r="BD3747" t="str">
        <f t="shared" si="1364"/>
        <v>RX3BANKFIELDS COURT UNIT 2</v>
      </c>
      <c r="BE3747" s="104" t="s">
        <v>8599</v>
      </c>
      <c r="BF3747" s="104" t="s">
        <v>8600</v>
      </c>
      <c r="BG3747" s="104" t="s">
        <v>8599</v>
      </c>
      <c r="BH3747" s="104" t="s">
        <v>8600</v>
      </c>
      <c r="BI3747" s="104" t="str">
        <f t="shared" si="1365"/>
        <v>RX3</v>
      </c>
    </row>
    <row r="3748" spans="56:61" hidden="1" x14ac:dyDescent="0.3">
      <c r="BD3748" t="str">
        <f t="shared" si="1364"/>
        <v>RX3BANKFIELDS COURT UNIT 3</v>
      </c>
      <c r="BE3748" s="104" t="s">
        <v>8605</v>
      </c>
      <c r="BF3748" s="104" t="s">
        <v>8606</v>
      </c>
      <c r="BG3748" s="104" t="s">
        <v>8605</v>
      </c>
      <c r="BH3748" s="104" t="s">
        <v>8606</v>
      </c>
      <c r="BI3748" s="104" t="str">
        <f t="shared" si="1365"/>
        <v>RX3</v>
      </c>
    </row>
    <row r="3749" spans="56:61" hidden="1" x14ac:dyDescent="0.3">
      <c r="BD3749" t="str">
        <f t="shared" si="1364"/>
        <v>RX3BANKFIELDS COURT UNIT 4</v>
      </c>
      <c r="BE3749" s="104" t="s">
        <v>10148</v>
      </c>
      <c r="BF3749" s="104" t="s">
        <v>10149</v>
      </c>
      <c r="BG3749" s="104" t="s">
        <v>10148</v>
      </c>
      <c r="BH3749" s="104" t="s">
        <v>10149</v>
      </c>
      <c r="BI3749" s="104" t="str">
        <f t="shared" si="1365"/>
        <v>RX3</v>
      </c>
    </row>
    <row r="3750" spans="56:61" hidden="1" x14ac:dyDescent="0.3">
      <c r="BD3750" t="str">
        <f t="shared" si="1364"/>
        <v>RX3C &amp; YPS 1</v>
      </c>
      <c r="BE3750" s="104" t="s">
        <v>6270</v>
      </c>
      <c r="BF3750" s="104" t="s">
        <v>6271</v>
      </c>
      <c r="BG3750" s="104" t="s">
        <v>6270</v>
      </c>
      <c r="BH3750" s="104" t="s">
        <v>6271</v>
      </c>
      <c r="BI3750" s="104" t="str">
        <f t="shared" si="1365"/>
        <v>RX3</v>
      </c>
    </row>
    <row r="3751" spans="56:61" hidden="1" x14ac:dyDescent="0.3">
      <c r="BD3751" t="str">
        <f t="shared" si="1364"/>
        <v>RX3C &amp; YPS 2</v>
      </c>
      <c r="BE3751" s="104" t="s">
        <v>6274</v>
      </c>
      <c r="BF3751" s="104" t="s">
        <v>6275</v>
      </c>
      <c r="BG3751" s="104" t="s">
        <v>6274</v>
      </c>
      <c r="BH3751" s="104" t="s">
        <v>6275</v>
      </c>
      <c r="BI3751" s="104" t="str">
        <f t="shared" si="1365"/>
        <v>RX3</v>
      </c>
    </row>
    <row r="3752" spans="56:61" hidden="1" x14ac:dyDescent="0.3">
      <c r="BD3752" t="str">
        <f t="shared" si="1364"/>
        <v>RX3C &amp; YPS CLS</v>
      </c>
      <c r="BE3752" s="104" t="s">
        <v>6278</v>
      </c>
      <c r="BF3752" s="104" t="s">
        <v>6279</v>
      </c>
      <c r="BG3752" s="104" t="s">
        <v>6278</v>
      </c>
      <c r="BH3752" s="104" t="s">
        <v>6279</v>
      </c>
      <c r="BI3752" s="104" t="str">
        <f t="shared" si="1365"/>
        <v>RX3</v>
      </c>
    </row>
    <row r="3753" spans="56:61" hidden="1" x14ac:dyDescent="0.3">
      <c r="BD3753" t="str">
        <f t="shared" si="1364"/>
        <v>RX3CAMPHILL VILLAGE TRUST</v>
      </c>
      <c r="BE3753" s="104" t="s">
        <v>6232</v>
      </c>
      <c r="BF3753" s="104" t="s">
        <v>6233</v>
      </c>
      <c r="BG3753" s="104" t="s">
        <v>6232</v>
      </c>
      <c r="BH3753" s="104" t="s">
        <v>6233</v>
      </c>
      <c r="BI3753" s="104" t="str">
        <f t="shared" si="1365"/>
        <v>RX3</v>
      </c>
    </row>
    <row r="3754" spans="56:61" hidden="1" x14ac:dyDescent="0.3">
      <c r="BD3754" t="str">
        <f t="shared" si="1364"/>
        <v>RX3CENTENARY SUITE</v>
      </c>
      <c r="BE3754" s="104" t="s">
        <v>6226</v>
      </c>
      <c r="BF3754" s="104" t="s">
        <v>6227</v>
      </c>
      <c r="BG3754" s="104" t="s">
        <v>6226</v>
      </c>
      <c r="BH3754" s="104" t="s">
        <v>6227</v>
      </c>
      <c r="BI3754" s="104" t="str">
        <f t="shared" si="1365"/>
        <v>RX3</v>
      </c>
    </row>
    <row r="3755" spans="56:61" hidden="1" x14ac:dyDescent="0.3">
      <c r="BD3755" t="str">
        <f t="shared" si="1364"/>
        <v>RX3CHERRY TREE HOUSE COMMUNITY</v>
      </c>
      <c r="BE3755" s="104" t="s">
        <v>10403</v>
      </c>
      <c r="BF3755" s="104" t="s">
        <v>10404</v>
      </c>
      <c r="BG3755" s="104" t="s">
        <v>10403</v>
      </c>
      <c r="BH3755" s="104" t="s">
        <v>10404</v>
      </c>
      <c r="BI3755" s="104" t="str">
        <f t="shared" si="1365"/>
        <v>RX3</v>
      </c>
    </row>
    <row r="3756" spans="56:61" hidden="1" x14ac:dyDescent="0.3">
      <c r="BD3756" t="str">
        <f t="shared" si="1364"/>
        <v>RX3CHILDRENS &amp; YOUNG PEOPLES(2)</v>
      </c>
      <c r="BE3756" s="104" t="s">
        <v>6252</v>
      </c>
      <c r="BF3756" s="104" t="s">
        <v>6253</v>
      </c>
      <c r="BG3756" s="104" t="s">
        <v>6252</v>
      </c>
      <c r="BH3756" s="104" t="s">
        <v>6253</v>
      </c>
      <c r="BI3756" s="104" t="str">
        <f t="shared" si="1365"/>
        <v>RX3</v>
      </c>
    </row>
    <row r="3757" spans="56:61" hidden="1" x14ac:dyDescent="0.3">
      <c r="BD3757" t="str">
        <f t="shared" si="1364"/>
        <v>RX3CHILDRENS &amp; YOUNG PEOPLES(3)</v>
      </c>
      <c r="BE3757" s="104" t="s">
        <v>6254</v>
      </c>
      <c r="BF3757" s="104" t="s">
        <v>6255</v>
      </c>
      <c r="BG3757" s="104" t="s">
        <v>6254</v>
      </c>
      <c r="BH3757" s="104" t="s">
        <v>6255</v>
      </c>
      <c r="BI3757" s="104" t="str">
        <f t="shared" si="1365"/>
        <v>RX3</v>
      </c>
    </row>
    <row r="3758" spans="56:61" hidden="1" x14ac:dyDescent="0.3">
      <c r="BD3758" t="str">
        <f t="shared" si="1364"/>
        <v>RX3COATHAM MEMORIAL HALL</v>
      </c>
      <c r="BE3758" s="104" t="s">
        <v>6230</v>
      </c>
      <c r="BF3758" s="104" t="s">
        <v>6231</v>
      </c>
      <c r="BG3758" s="104" t="s">
        <v>6230</v>
      </c>
      <c r="BH3758" s="104" t="s">
        <v>6231</v>
      </c>
      <c r="BI3758" s="104" t="str">
        <f t="shared" si="1365"/>
        <v>RX3</v>
      </c>
    </row>
    <row r="3759" spans="56:61" hidden="1" x14ac:dyDescent="0.3">
      <c r="BD3759" t="str">
        <f t="shared" si="1364"/>
        <v>RX3CROSS LANE HOSPITAL AYCKBOURN</v>
      </c>
      <c r="BE3759" s="104" t="s">
        <v>8591</v>
      </c>
      <c r="BF3759" s="104" t="s">
        <v>8592</v>
      </c>
      <c r="BG3759" s="104" t="s">
        <v>8591</v>
      </c>
      <c r="BH3759" s="104" t="s">
        <v>8592</v>
      </c>
      <c r="BI3759" s="104" t="str">
        <f t="shared" si="1365"/>
        <v>RX3</v>
      </c>
    </row>
    <row r="3760" spans="56:61" hidden="1" x14ac:dyDescent="0.3">
      <c r="BD3760" t="str">
        <f t="shared" si="1364"/>
        <v>RX3CROSS LANE HOSPITAL ROWAN LEA</v>
      </c>
      <c r="BE3760" s="104" t="s">
        <v>8595</v>
      </c>
      <c r="BF3760" s="104" t="s">
        <v>8596</v>
      </c>
      <c r="BG3760" s="104" t="s">
        <v>8595</v>
      </c>
      <c r="BH3760" s="104" t="s">
        <v>8596</v>
      </c>
      <c r="BI3760" s="104" t="str">
        <f t="shared" si="1365"/>
        <v>RX3</v>
      </c>
    </row>
    <row r="3761" spans="56:61" hidden="1" x14ac:dyDescent="0.3">
      <c r="BD3761" t="str">
        <f t="shared" si="1364"/>
        <v>RX3CYPS - NORTH YORKSHIRE 1</v>
      </c>
      <c r="BE3761" s="104" t="s">
        <v>6402</v>
      </c>
      <c r="BF3761" s="104" t="s">
        <v>6403</v>
      </c>
      <c r="BG3761" s="104" t="s">
        <v>6402</v>
      </c>
      <c r="BH3761" s="104" t="s">
        <v>6403</v>
      </c>
      <c r="BI3761" s="104" t="str">
        <f t="shared" si="1365"/>
        <v>RX3</v>
      </c>
    </row>
    <row r="3762" spans="56:61" hidden="1" x14ac:dyDescent="0.3">
      <c r="BD3762" t="str">
        <f t="shared" si="1364"/>
        <v>RX3CYPS - NORTH YORKSHIRE 2</v>
      </c>
      <c r="BE3762" s="104" t="s">
        <v>6404</v>
      </c>
      <c r="BF3762" s="104" t="s">
        <v>6405</v>
      </c>
      <c r="BG3762" s="104" t="s">
        <v>6404</v>
      </c>
      <c r="BH3762" s="104" t="s">
        <v>6405</v>
      </c>
      <c r="BI3762" s="104" t="str">
        <f t="shared" si="1365"/>
        <v>RX3</v>
      </c>
    </row>
    <row r="3763" spans="56:61" hidden="1" x14ac:dyDescent="0.3">
      <c r="BD3763" t="str">
        <f t="shared" si="1364"/>
        <v>RX3DARLINGTON MEMORIAL ROWAN BUILDING</v>
      </c>
      <c r="BE3763" s="104" t="s">
        <v>6318</v>
      </c>
      <c r="BF3763" s="104" t="s">
        <v>6319</v>
      </c>
      <c r="BG3763" s="104" t="s">
        <v>6318</v>
      </c>
      <c r="BH3763" s="104" t="s">
        <v>6319</v>
      </c>
      <c r="BI3763" s="104" t="str">
        <f t="shared" si="1365"/>
        <v>RX3</v>
      </c>
    </row>
    <row r="3764" spans="56:61" hidden="1" x14ac:dyDescent="0.3">
      <c r="BD3764" t="str">
        <f t="shared" si="1364"/>
        <v>RX3EARLSTON HOUSE</v>
      </c>
      <c r="BE3764" s="104" t="s">
        <v>8586</v>
      </c>
      <c r="BF3764" s="104" t="s">
        <v>8587</v>
      </c>
      <c r="BG3764" s="104" t="s">
        <v>8586</v>
      </c>
      <c r="BH3764" s="104" t="s">
        <v>8587</v>
      </c>
      <c r="BI3764" s="104" t="str">
        <f t="shared" si="1365"/>
        <v>RX3</v>
      </c>
    </row>
    <row r="3765" spans="56:61" hidden="1" x14ac:dyDescent="0.3">
      <c r="BD3765" t="str">
        <f t="shared" si="1364"/>
        <v>RX3EAST CLEVELAND HOSPITAL</v>
      </c>
      <c r="BE3765" s="104" t="s">
        <v>6351</v>
      </c>
      <c r="BF3765" s="104" t="s">
        <v>6352</v>
      </c>
      <c r="BG3765" s="104" t="s">
        <v>6351</v>
      </c>
      <c r="BH3765" s="104" t="s">
        <v>6352</v>
      </c>
      <c r="BI3765" s="104" t="str">
        <f t="shared" si="1365"/>
        <v>RX3</v>
      </c>
    </row>
    <row r="3766" spans="56:61" hidden="1" x14ac:dyDescent="0.3">
      <c r="BD3766" t="str">
        <f t="shared" si="1364"/>
        <v>RX3EATING DISORDERS OP</v>
      </c>
      <c r="BE3766" s="104" t="s">
        <v>6434</v>
      </c>
      <c r="BF3766" s="104" t="s">
        <v>6435</v>
      </c>
      <c r="BG3766" s="104" t="s">
        <v>6434</v>
      </c>
      <c r="BH3766" s="104" t="s">
        <v>6435</v>
      </c>
      <c r="BI3766" s="104" t="str">
        <f t="shared" si="1365"/>
        <v>RX3</v>
      </c>
    </row>
    <row r="3767" spans="56:61" hidden="1" x14ac:dyDescent="0.3">
      <c r="BD3767" t="str">
        <f t="shared" si="1364"/>
        <v>RX3EDEN HILL</v>
      </c>
      <c r="BE3767" s="104" t="s">
        <v>6354</v>
      </c>
      <c r="BF3767" s="104" t="s">
        <v>6355</v>
      </c>
      <c r="BG3767" s="104" t="s">
        <v>6354</v>
      </c>
      <c r="BH3767" s="104" t="s">
        <v>6355</v>
      </c>
      <c r="BI3767" s="104" t="str">
        <f t="shared" si="1365"/>
        <v>RX3</v>
      </c>
    </row>
    <row r="3768" spans="56:61" hidden="1" x14ac:dyDescent="0.3">
      <c r="BD3768" t="str">
        <f t="shared" si="1364"/>
        <v>RX3EIP (NP)</v>
      </c>
      <c r="BE3768" s="104" t="s">
        <v>6286</v>
      </c>
      <c r="BF3768" s="104" t="s">
        <v>6287</v>
      </c>
      <c r="BG3768" s="104" t="s">
        <v>6286</v>
      </c>
      <c r="BH3768" s="104" t="s">
        <v>6287</v>
      </c>
      <c r="BI3768" s="104" t="str">
        <f t="shared" si="1365"/>
        <v>RX3</v>
      </c>
    </row>
    <row r="3769" spans="56:61" hidden="1" x14ac:dyDescent="0.3">
      <c r="BD3769" t="str">
        <f t="shared" si="1364"/>
        <v>RX3ESTON &amp; EAST CLEVELAND OLD AGE PSYCH</v>
      </c>
      <c r="BE3769" s="104" t="s">
        <v>6386</v>
      </c>
      <c r="BF3769" s="104" t="s">
        <v>6387</v>
      </c>
      <c r="BG3769" s="104" t="s">
        <v>6386</v>
      </c>
      <c r="BH3769" s="104" t="s">
        <v>6387</v>
      </c>
      <c r="BI3769" s="104" t="str">
        <f t="shared" si="1365"/>
        <v>RX3</v>
      </c>
    </row>
    <row r="3770" spans="56:61" hidden="1" x14ac:dyDescent="0.3">
      <c r="BD3770" t="str">
        <f t="shared" si="1364"/>
        <v>RX3FORENSIC LD</v>
      </c>
      <c r="BE3770" s="104" t="s">
        <v>6406</v>
      </c>
      <c r="BF3770" s="104" t="s">
        <v>6407</v>
      </c>
      <c r="BG3770" s="104" t="s">
        <v>6406</v>
      </c>
      <c r="BH3770" s="104" t="s">
        <v>6407</v>
      </c>
      <c r="BI3770" s="104" t="str">
        <f t="shared" si="1365"/>
        <v>RX3</v>
      </c>
    </row>
    <row r="3771" spans="56:61" hidden="1" x14ac:dyDescent="0.3">
      <c r="BD3771" t="str">
        <f t="shared" si="1364"/>
        <v>RX3FOXRUSH AFFECTIVE DISORDER</v>
      </c>
      <c r="BE3771" s="104" t="s">
        <v>6330</v>
      </c>
      <c r="BF3771" s="104" t="s">
        <v>6331</v>
      </c>
      <c r="BG3771" s="104" t="s">
        <v>6330</v>
      </c>
      <c r="BH3771" s="104" t="s">
        <v>6331</v>
      </c>
      <c r="BI3771" s="104" t="str">
        <f t="shared" si="1365"/>
        <v>RX3</v>
      </c>
    </row>
    <row r="3772" spans="56:61" hidden="1" x14ac:dyDescent="0.3">
      <c r="BD3772" t="str">
        <f t="shared" si="1364"/>
        <v>RX3FOXRUSH AFFECTIVE DISORDER</v>
      </c>
      <c r="BE3772" s="104" t="s">
        <v>6338</v>
      </c>
      <c r="BF3772" s="104" t="s">
        <v>6331</v>
      </c>
      <c r="BG3772" s="104" t="s">
        <v>6338</v>
      </c>
      <c r="BH3772" s="104" t="s">
        <v>6331</v>
      </c>
      <c r="BI3772" s="104" t="str">
        <f t="shared" si="1365"/>
        <v>RX3</v>
      </c>
    </row>
    <row r="3773" spans="56:61" hidden="1" x14ac:dyDescent="0.3">
      <c r="BD3773" t="str">
        <f t="shared" si="1364"/>
        <v>RX3GEORGE HARDWICK FOUNDATION</v>
      </c>
      <c r="BE3773" s="104" t="s">
        <v>6228</v>
      </c>
      <c r="BF3773" s="104" t="s">
        <v>6229</v>
      </c>
      <c r="BG3773" s="104" t="s">
        <v>6228</v>
      </c>
      <c r="BH3773" s="104" t="s">
        <v>6229</v>
      </c>
      <c r="BI3773" s="104" t="str">
        <f t="shared" si="1365"/>
        <v>RX3</v>
      </c>
    </row>
    <row r="3774" spans="56:61" hidden="1" x14ac:dyDescent="0.3">
      <c r="BD3774" t="str">
        <f t="shared" si="1364"/>
        <v>RX3GOODALL (NP)</v>
      </c>
      <c r="BE3774" s="104" t="s">
        <v>6302</v>
      </c>
      <c r="BF3774" s="104" t="s">
        <v>6303</v>
      </c>
      <c r="BG3774" s="104" t="s">
        <v>6302</v>
      </c>
      <c r="BH3774" s="104" t="s">
        <v>6303</v>
      </c>
      <c r="BI3774" s="104" t="str">
        <f t="shared" si="1365"/>
        <v>RX3</v>
      </c>
    </row>
    <row r="3775" spans="56:61" hidden="1" x14ac:dyDescent="0.3">
      <c r="BD3775" t="str">
        <f t="shared" si="1364"/>
        <v>RX3GROUND FLOOR</v>
      </c>
      <c r="BE3775" s="104" t="s">
        <v>6360</v>
      </c>
      <c r="BF3775" s="104" t="s">
        <v>6361</v>
      </c>
      <c r="BG3775" s="104" t="s">
        <v>6360</v>
      </c>
      <c r="BH3775" s="104" t="s">
        <v>6361</v>
      </c>
      <c r="BI3775" s="104" t="str">
        <f t="shared" si="1365"/>
        <v>RX3</v>
      </c>
    </row>
    <row r="3776" spans="56:61" hidden="1" x14ac:dyDescent="0.3">
      <c r="BD3776" t="str">
        <f t="shared" si="1364"/>
        <v>RX3GUISBOROUGH GENERAL HOSPITAL</v>
      </c>
      <c r="BE3776" s="104" t="s">
        <v>6349</v>
      </c>
      <c r="BF3776" s="104" t="s">
        <v>6350</v>
      </c>
      <c r="BG3776" s="104" t="s">
        <v>6349</v>
      </c>
      <c r="BH3776" s="104" t="s">
        <v>6350</v>
      </c>
      <c r="BI3776" s="104" t="str">
        <f t="shared" si="1365"/>
        <v>RX3</v>
      </c>
    </row>
    <row r="3777" spans="56:61" hidden="1" x14ac:dyDescent="0.3">
      <c r="BD3777" t="str">
        <f t="shared" ref="BD3777:BD3840" si="1366">CONCATENATE(LEFT(BE3777, 3),BF3777)</f>
        <v>RX3H/POOL LD CHILDRENS SERV</v>
      </c>
      <c r="BE3777" s="104" t="s">
        <v>6384</v>
      </c>
      <c r="BF3777" s="104" t="s">
        <v>6385</v>
      </c>
      <c r="BG3777" s="104" t="s">
        <v>6384</v>
      </c>
      <c r="BH3777" s="104" t="s">
        <v>6385</v>
      </c>
      <c r="BI3777" s="104" t="str">
        <f t="shared" ref="BI3777:BI3840" si="1367">LEFT(BG3777,3)</f>
        <v>RX3</v>
      </c>
    </row>
    <row r="3778" spans="56:61" hidden="1" x14ac:dyDescent="0.3">
      <c r="BD3778" t="str">
        <f t="shared" si="1366"/>
        <v>RX3HARROGATE IHTT</v>
      </c>
      <c r="BE3778" s="104" t="s">
        <v>6408</v>
      </c>
      <c r="BF3778" s="104" t="s">
        <v>6409</v>
      </c>
      <c r="BG3778" s="104" t="s">
        <v>6408</v>
      </c>
      <c r="BH3778" s="104" t="s">
        <v>6409</v>
      </c>
      <c r="BI3778" s="104" t="str">
        <f t="shared" si="1367"/>
        <v>RX3</v>
      </c>
    </row>
    <row r="3779" spans="56:61" hidden="1" x14ac:dyDescent="0.3">
      <c r="BD3779" t="str">
        <f t="shared" si="1366"/>
        <v>RX3HARTLEPOOL CARERS ASSOCIATION</v>
      </c>
      <c r="BE3779" s="104" t="s">
        <v>6258</v>
      </c>
      <c r="BF3779" s="104" t="s">
        <v>6259</v>
      </c>
      <c r="BG3779" s="104" t="s">
        <v>6258</v>
      </c>
      <c r="BH3779" s="104" t="s">
        <v>6259</v>
      </c>
      <c r="BI3779" s="104" t="str">
        <f t="shared" si="1367"/>
        <v>RX3</v>
      </c>
    </row>
    <row r="3780" spans="56:61" hidden="1" x14ac:dyDescent="0.3">
      <c r="BD3780" t="str">
        <f t="shared" si="1366"/>
        <v>RX3KILTON VIEW</v>
      </c>
      <c r="BE3780" s="104" t="s">
        <v>6332</v>
      </c>
      <c r="BF3780" s="104" t="s">
        <v>6333</v>
      </c>
      <c r="BG3780" s="104" t="s">
        <v>6332</v>
      </c>
      <c r="BH3780" s="104" t="s">
        <v>6333</v>
      </c>
      <c r="BI3780" s="104" t="str">
        <f t="shared" si="1367"/>
        <v>RX3</v>
      </c>
    </row>
    <row r="3781" spans="56:61" hidden="1" x14ac:dyDescent="0.3">
      <c r="BD3781" t="str">
        <f t="shared" si="1366"/>
        <v>RX3LANCHESTER ROAD HOSPITAL</v>
      </c>
      <c r="BE3781" s="104" t="s">
        <v>8584</v>
      </c>
      <c r="BF3781" s="104" t="s">
        <v>8585</v>
      </c>
      <c r="BG3781" s="104" t="s">
        <v>8584</v>
      </c>
      <c r="BH3781" s="104" t="s">
        <v>8585</v>
      </c>
      <c r="BI3781" s="104" t="str">
        <f t="shared" si="1367"/>
        <v>RX3</v>
      </c>
    </row>
    <row r="3782" spans="56:61" hidden="1" x14ac:dyDescent="0.3">
      <c r="BD3782" t="str">
        <f t="shared" si="1366"/>
        <v>RX3LD - NORTH</v>
      </c>
      <c r="BE3782" s="104" t="s">
        <v>6288</v>
      </c>
      <c r="BF3782" s="104" t="s">
        <v>6289</v>
      </c>
      <c r="BG3782" s="104" t="s">
        <v>6288</v>
      </c>
      <c r="BH3782" s="104" t="s">
        <v>6289</v>
      </c>
      <c r="BI3782" s="104" t="str">
        <f t="shared" si="1367"/>
        <v>RX3</v>
      </c>
    </row>
    <row r="3783" spans="56:61" hidden="1" x14ac:dyDescent="0.3">
      <c r="BD3783" t="str">
        <f t="shared" si="1366"/>
        <v>RX3LD - SOUTH</v>
      </c>
      <c r="BE3783" s="104" t="s">
        <v>6290</v>
      </c>
      <c r="BF3783" s="104" t="s">
        <v>6291</v>
      </c>
      <c r="BG3783" s="104" t="s">
        <v>6290</v>
      </c>
      <c r="BH3783" s="104" t="s">
        <v>6291</v>
      </c>
      <c r="BI3783" s="104" t="str">
        <f t="shared" si="1367"/>
        <v>RX3</v>
      </c>
    </row>
    <row r="3784" spans="56:61" hidden="1" x14ac:dyDescent="0.3">
      <c r="BD3784" t="str">
        <f t="shared" si="1366"/>
        <v>RX3LD NORTH (1)</v>
      </c>
      <c r="BE3784" s="104" t="s">
        <v>6294</v>
      </c>
      <c r="BF3784" s="104" t="s">
        <v>6295</v>
      </c>
      <c r="BG3784" s="104" t="s">
        <v>6294</v>
      </c>
      <c r="BH3784" s="104" t="s">
        <v>6295</v>
      </c>
      <c r="BI3784" s="104" t="str">
        <f t="shared" si="1367"/>
        <v>RX3</v>
      </c>
    </row>
    <row r="3785" spans="56:61" hidden="1" x14ac:dyDescent="0.3">
      <c r="BD3785" t="str">
        <f t="shared" si="1366"/>
        <v>RX3LD NORTH (2)</v>
      </c>
      <c r="BE3785" s="104" t="s">
        <v>6296</v>
      </c>
      <c r="BF3785" s="104" t="s">
        <v>6297</v>
      </c>
      <c r="BG3785" s="104" t="s">
        <v>6296</v>
      </c>
      <c r="BH3785" s="104" t="s">
        <v>6297</v>
      </c>
      <c r="BI3785" s="104" t="str">
        <f t="shared" si="1367"/>
        <v>RX3</v>
      </c>
    </row>
    <row r="3786" spans="56:61" hidden="1" x14ac:dyDescent="0.3">
      <c r="BD3786" t="str">
        <f t="shared" si="1366"/>
        <v>RX3LD NORTH (3)</v>
      </c>
      <c r="BE3786" s="104" t="s">
        <v>6298</v>
      </c>
      <c r="BF3786" s="104" t="s">
        <v>6299</v>
      </c>
      <c r="BG3786" s="104" t="s">
        <v>6298</v>
      </c>
      <c r="BH3786" s="104" t="s">
        <v>6299</v>
      </c>
      <c r="BI3786" s="104" t="str">
        <f t="shared" si="1367"/>
        <v>RX3</v>
      </c>
    </row>
    <row r="3787" spans="56:61" hidden="1" x14ac:dyDescent="0.3">
      <c r="BD3787" t="str">
        <f t="shared" si="1366"/>
        <v>RX3LD SOUTH 2</v>
      </c>
      <c r="BE3787" s="104" t="s">
        <v>6282</v>
      </c>
      <c r="BF3787" s="104" t="s">
        <v>6283</v>
      </c>
      <c r="BG3787" s="104" t="s">
        <v>6282</v>
      </c>
      <c r="BH3787" s="104" t="s">
        <v>6283</v>
      </c>
      <c r="BI3787" s="104" t="str">
        <f t="shared" si="1367"/>
        <v>RX3</v>
      </c>
    </row>
    <row r="3788" spans="56:61" hidden="1" x14ac:dyDescent="0.3">
      <c r="BD3788" t="str">
        <f t="shared" si="1366"/>
        <v>RX3LUNEDALE</v>
      </c>
      <c r="BE3788" s="104" t="s">
        <v>6430</v>
      </c>
      <c r="BF3788" s="104" t="s">
        <v>6431</v>
      </c>
      <c r="BG3788" s="104" t="s">
        <v>6430</v>
      </c>
      <c r="BH3788" s="104" t="s">
        <v>6431</v>
      </c>
      <c r="BI3788" s="104" t="str">
        <f t="shared" si="1367"/>
        <v>RX3</v>
      </c>
    </row>
    <row r="3789" spans="56:61" hidden="1" x14ac:dyDescent="0.3">
      <c r="BD3789" t="str">
        <f t="shared" si="1366"/>
        <v>RX3LUSTRUM VALE</v>
      </c>
      <c r="BE3789" s="104" t="s">
        <v>6364</v>
      </c>
      <c r="BF3789" s="104" t="s">
        <v>6365</v>
      </c>
      <c r="BG3789" s="104" t="s">
        <v>6364</v>
      </c>
      <c r="BH3789" s="104" t="s">
        <v>6365</v>
      </c>
      <c r="BI3789" s="104" t="str">
        <f t="shared" si="1367"/>
        <v>RX3</v>
      </c>
    </row>
    <row r="3790" spans="56:61" hidden="1" x14ac:dyDescent="0.3">
      <c r="BD3790" t="str">
        <f t="shared" si="1366"/>
        <v>RX3LUSTRUM VALE MHSOP NMP</v>
      </c>
      <c r="BE3790" s="104" t="s">
        <v>6428</v>
      </c>
      <c r="BF3790" s="104" t="s">
        <v>6429</v>
      </c>
      <c r="BG3790" s="104" t="s">
        <v>6428</v>
      </c>
      <c r="BH3790" s="104" t="s">
        <v>6429</v>
      </c>
      <c r="BI3790" s="104" t="str">
        <f t="shared" si="1367"/>
        <v>RX3</v>
      </c>
    </row>
    <row r="3791" spans="56:61" hidden="1" x14ac:dyDescent="0.3">
      <c r="BD3791" t="str">
        <f t="shared" si="1366"/>
        <v>RX3M'BRO MHSOP 3 NMP</v>
      </c>
      <c r="BE3791" s="104" t="s">
        <v>6262</v>
      </c>
      <c r="BF3791" s="104" t="s">
        <v>6263</v>
      </c>
      <c r="BG3791" s="104" t="s">
        <v>6262</v>
      </c>
      <c r="BH3791" s="104" t="s">
        <v>6263</v>
      </c>
      <c r="BI3791" s="104" t="str">
        <f t="shared" si="1367"/>
        <v>RX3</v>
      </c>
    </row>
    <row r="3792" spans="56:61" hidden="1" x14ac:dyDescent="0.3">
      <c r="BD3792" t="str">
        <f t="shared" si="1366"/>
        <v>RX3M'BRO MHSOP SECTOR 2</v>
      </c>
      <c r="BE3792" s="104" t="s">
        <v>6388</v>
      </c>
      <c r="BF3792" s="104" t="s">
        <v>6389</v>
      </c>
      <c r="BG3792" s="104" t="s">
        <v>6388</v>
      </c>
      <c r="BH3792" s="104" t="s">
        <v>6389</v>
      </c>
      <c r="BI3792" s="104" t="str">
        <f t="shared" si="1367"/>
        <v>RX3</v>
      </c>
    </row>
    <row r="3793" spans="56:61" hidden="1" x14ac:dyDescent="0.3">
      <c r="BD3793" t="str">
        <f t="shared" si="1366"/>
        <v>RX3MEADOWFIELDS</v>
      </c>
      <c r="BE3793" s="104" t="s">
        <v>10023</v>
      </c>
      <c r="BF3793" s="104" t="s">
        <v>10024</v>
      </c>
      <c r="BG3793" s="104" t="s">
        <v>10023</v>
      </c>
      <c r="BH3793" s="104" t="s">
        <v>10024</v>
      </c>
      <c r="BI3793" s="104" t="str">
        <f t="shared" si="1367"/>
        <v>RX3</v>
      </c>
    </row>
    <row r="3794" spans="56:61" hidden="1" x14ac:dyDescent="0.3">
      <c r="BD3794" t="str">
        <f t="shared" si="1366"/>
        <v>RX3MENTAL HEALTH UNIT - FRIARAGE HOSPITAL</v>
      </c>
      <c r="BE3794" s="104" t="s">
        <v>6442</v>
      </c>
      <c r="BF3794" s="104" t="s">
        <v>6443</v>
      </c>
      <c r="BG3794" s="104" t="s">
        <v>6442</v>
      </c>
      <c r="BH3794" s="104" t="s">
        <v>6443</v>
      </c>
      <c r="BI3794" s="104" t="str">
        <f t="shared" si="1367"/>
        <v>RX3</v>
      </c>
    </row>
    <row r="3795" spans="56:61" hidden="1" x14ac:dyDescent="0.3">
      <c r="BD3795" t="str">
        <f t="shared" si="1366"/>
        <v>RX3MHSOP - APK NP 2</v>
      </c>
      <c r="BE3795" s="104" t="s">
        <v>6312</v>
      </c>
      <c r="BF3795" s="104" t="s">
        <v>6313</v>
      </c>
      <c r="BG3795" s="104" t="s">
        <v>6312</v>
      </c>
      <c r="BH3795" s="104" t="s">
        <v>6313</v>
      </c>
      <c r="BI3795" s="104" t="str">
        <f t="shared" si="1367"/>
        <v>RX3</v>
      </c>
    </row>
    <row r="3796" spans="56:61" hidden="1" x14ac:dyDescent="0.3">
      <c r="BD3796" t="str">
        <f t="shared" si="1366"/>
        <v>RX3MHSOP - NORTH YORKSHIRE 1</v>
      </c>
      <c r="BE3796" s="104" t="s">
        <v>6396</v>
      </c>
      <c r="BF3796" s="104" t="s">
        <v>6397</v>
      </c>
      <c r="BG3796" s="104" t="s">
        <v>6396</v>
      </c>
      <c r="BH3796" s="104" t="s">
        <v>6397</v>
      </c>
      <c r="BI3796" s="104" t="str">
        <f t="shared" si="1367"/>
        <v>RX3</v>
      </c>
    </row>
    <row r="3797" spans="56:61" hidden="1" x14ac:dyDescent="0.3">
      <c r="BD3797" t="str">
        <f t="shared" si="1366"/>
        <v>RX3MHSOP - NORTH YORKSHIRE 2</v>
      </c>
      <c r="BE3797" s="104" t="s">
        <v>6398</v>
      </c>
      <c r="BF3797" s="104" t="s">
        <v>6399</v>
      </c>
      <c r="BG3797" s="104" t="s">
        <v>6398</v>
      </c>
      <c r="BH3797" s="104" t="s">
        <v>6399</v>
      </c>
      <c r="BI3797" s="104" t="str">
        <f t="shared" si="1367"/>
        <v>RX3</v>
      </c>
    </row>
    <row r="3798" spans="56:61" hidden="1" x14ac:dyDescent="0.3">
      <c r="BD3798" t="str">
        <f t="shared" si="1366"/>
        <v>RX3MHSOP - NORTH YORKSHIRE 3</v>
      </c>
      <c r="BE3798" s="104" t="s">
        <v>6400</v>
      </c>
      <c r="BF3798" s="104" t="s">
        <v>6401</v>
      </c>
      <c r="BG3798" s="104" t="s">
        <v>6400</v>
      </c>
      <c r="BH3798" s="104" t="s">
        <v>6401</v>
      </c>
      <c r="BI3798" s="104" t="str">
        <f t="shared" si="1367"/>
        <v>RX3</v>
      </c>
    </row>
    <row r="3799" spans="56:61" hidden="1" x14ac:dyDescent="0.3">
      <c r="BD3799" t="str">
        <f t="shared" si="1366"/>
        <v>RX3MHSOP AP NP</v>
      </c>
      <c r="BE3799" s="104" t="s">
        <v>6306</v>
      </c>
      <c r="BF3799" s="104" t="s">
        <v>6307</v>
      </c>
      <c r="BG3799" s="104" t="s">
        <v>6306</v>
      </c>
      <c r="BH3799" s="104" t="s">
        <v>6307</v>
      </c>
      <c r="BI3799" s="104" t="str">
        <f t="shared" si="1367"/>
        <v>RX3</v>
      </c>
    </row>
    <row r="3800" spans="56:61" hidden="1" x14ac:dyDescent="0.3">
      <c r="BD3800" t="str">
        <f t="shared" si="1366"/>
        <v>RX3MHSOP APK NP</v>
      </c>
      <c r="BE3800" s="104" t="s">
        <v>6308</v>
      </c>
      <c r="BF3800" s="104" t="s">
        <v>6309</v>
      </c>
      <c r="BG3800" s="104" t="s">
        <v>6308</v>
      </c>
      <c r="BH3800" s="104" t="s">
        <v>6309</v>
      </c>
      <c r="BI3800" s="104" t="str">
        <f t="shared" si="1367"/>
        <v>RX3</v>
      </c>
    </row>
    <row r="3801" spans="56:61" hidden="1" x14ac:dyDescent="0.3">
      <c r="BD3801" t="str">
        <f t="shared" si="1366"/>
        <v>RX3MHSOP LR (NP)</v>
      </c>
      <c r="BE3801" s="104" t="s">
        <v>6304</v>
      </c>
      <c r="BF3801" s="104" t="s">
        <v>6305</v>
      </c>
      <c r="BG3801" s="104" t="s">
        <v>6304</v>
      </c>
      <c r="BH3801" s="104" t="s">
        <v>6305</v>
      </c>
      <c r="BI3801" s="104" t="str">
        <f t="shared" si="1367"/>
        <v>RX3</v>
      </c>
    </row>
    <row r="3802" spans="56:61" hidden="1" x14ac:dyDescent="0.3">
      <c r="BD3802" t="str">
        <f t="shared" si="1366"/>
        <v>RX3MHSOP M'BRO 1 NMP</v>
      </c>
      <c r="BE3802" s="104" t="s">
        <v>6438</v>
      </c>
      <c r="BF3802" s="104" t="s">
        <v>6439</v>
      </c>
      <c r="BG3802" s="104" t="s">
        <v>6438</v>
      </c>
      <c r="BH3802" s="104" t="s">
        <v>6439</v>
      </c>
      <c r="BI3802" s="104" t="str">
        <f t="shared" si="1367"/>
        <v>RX3</v>
      </c>
    </row>
    <row r="3803" spans="56:61" hidden="1" x14ac:dyDescent="0.3">
      <c r="BD3803" t="str">
        <f t="shared" si="1366"/>
        <v>RX3MHSOP M'BRO 2 NMP</v>
      </c>
      <c r="BE3803" s="104" t="s">
        <v>6440</v>
      </c>
      <c r="BF3803" s="104" t="s">
        <v>6441</v>
      </c>
      <c r="BG3803" s="104" t="s">
        <v>6440</v>
      </c>
      <c r="BH3803" s="104" t="s">
        <v>6441</v>
      </c>
      <c r="BI3803" s="104" t="str">
        <f t="shared" si="1367"/>
        <v>RX3</v>
      </c>
    </row>
    <row r="3804" spans="56:61" hidden="1" x14ac:dyDescent="0.3">
      <c r="BD3804" t="str">
        <f t="shared" si="1366"/>
        <v>RX3MHSOP NP</v>
      </c>
      <c r="BE3804" s="104" t="s">
        <v>6276</v>
      </c>
      <c r="BF3804" s="104" t="s">
        <v>6277</v>
      </c>
      <c r="BG3804" s="104" t="s">
        <v>6276</v>
      </c>
      <c r="BH3804" s="104" t="s">
        <v>6277</v>
      </c>
      <c r="BI3804" s="104" t="str">
        <f t="shared" si="1367"/>
        <v>RX3</v>
      </c>
    </row>
    <row r="3805" spans="56:61" hidden="1" x14ac:dyDescent="0.3">
      <c r="BD3805" t="str">
        <f t="shared" si="1366"/>
        <v>RX3MHSOP SB (NP)</v>
      </c>
      <c r="BE3805" s="104" t="s">
        <v>6300</v>
      </c>
      <c r="BF3805" s="104" t="s">
        <v>6301</v>
      </c>
      <c r="BG3805" s="104" t="s">
        <v>6300</v>
      </c>
      <c r="BH3805" s="104" t="s">
        <v>6301</v>
      </c>
      <c r="BI3805" s="104" t="str">
        <f t="shared" si="1367"/>
        <v>RX3</v>
      </c>
    </row>
    <row r="3806" spans="56:61" hidden="1" x14ac:dyDescent="0.3">
      <c r="BD3806" t="str">
        <f t="shared" si="1366"/>
        <v>RX3NMP - FOXRUSH</v>
      </c>
      <c r="BE3806" s="104" t="s">
        <v>6394</v>
      </c>
      <c r="BF3806" s="104" t="s">
        <v>6395</v>
      </c>
      <c r="BG3806" s="104" t="s">
        <v>6394</v>
      </c>
      <c r="BH3806" s="104" t="s">
        <v>6395</v>
      </c>
      <c r="BI3806" s="104" t="str">
        <f t="shared" si="1367"/>
        <v>RX3</v>
      </c>
    </row>
    <row r="3807" spans="56:61" hidden="1" x14ac:dyDescent="0.3">
      <c r="BD3807" t="str">
        <f t="shared" si="1366"/>
        <v>RX3NMP - H'POOL AFF &amp; PSYCH</v>
      </c>
      <c r="BE3807" s="104" t="s">
        <v>6414</v>
      </c>
      <c r="BF3807" s="104" t="s">
        <v>6415</v>
      </c>
      <c r="BG3807" s="104" t="s">
        <v>6414</v>
      </c>
      <c r="BH3807" s="104" t="s">
        <v>6415</v>
      </c>
      <c r="BI3807" s="104" t="str">
        <f t="shared" si="1367"/>
        <v>RX3</v>
      </c>
    </row>
    <row r="3808" spans="56:61" hidden="1" x14ac:dyDescent="0.3">
      <c r="BD3808" t="str">
        <f t="shared" si="1366"/>
        <v>RX3NMP - LD H'GATE</v>
      </c>
      <c r="BE3808" s="104" t="s">
        <v>6264</v>
      </c>
      <c r="BF3808" s="104" t="s">
        <v>6265</v>
      </c>
      <c r="BG3808" s="104" t="s">
        <v>6264</v>
      </c>
      <c r="BH3808" s="104" t="s">
        <v>6265</v>
      </c>
      <c r="BI3808" s="104" t="str">
        <f t="shared" si="1367"/>
        <v>RX3</v>
      </c>
    </row>
    <row r="3809" spans="56:61" hidden="1" x14ac:dyDescent="0.3">
      <c r="BD3809" t="str">
        <f t="shared" si="1366"/>
        <v>RX3NMP - MHSOP H'GATE</v>
      </c>
      <c r="BE3809" s="104" t="s">
        <v>6260</v>
      </c>
      <c r="BF3809" s="104" t="s">
        <v>6261</v>
      </c>
      <c r="BG3809" s="104" t="s">
        <v>6260</v>
      </c>
      <c r="BH3809" s="104" t="s">
        <v>6261</v>
      </c>
      <c r="BI3809" s="104" t="str">
        <f t="shared" si="1367"/>
        <v>RX3</v>
      </c>
    </row>
    <row r="3810" spans="56:61" hidden="1" x14ac:dyDescent="0.3">
      <c r="BD3810" t="str">
        <f t="shared" si="1366"/>
        <v>RX3NMP - MHSOP STOCKTON</v>
      </c>
      <c r="BE3810" s="104" t="s">
        <v>6266</v>
      </c>
      <c r="BF3810" s="104" t="s">
        <v>6267</v>
      </c>
      <c r="BG3810" s="104" t="s">
        <v>6266</v>
      </c>
      <c r="BH3810" s="104" t="s">
        <v>6267</v>
      </c>
      <c r="BI3810" s="104" t="str">
        <f t="shared" si="1367"/>
        <v>RX3</v>
      </c>
    </row>
    <row r="3811" spans="56:61" hidden="1" x14ac:dyDescent="0.3">
      <c r="BD3811" t="str">
        <f t="shared" si="1366"/>
        <v>RX3NMP EASINGTON</v>
      </c>
      <c r="BE3811" s="104" t="s">
        <v>6422</v>
      </c>
      <c r="BF3811" s="104" t="s">
        <v>6423</v>
      </c>
      <c r="BG3811" s="104" t="s">
        <v>6422</v>
      </c>
      <c r="BH3811" s="104" t="s">
        <v>6423</v>
      </c>
      <c r="BI3811" s="104" t="str">
        <f t="shared" si="1367"/>
        <v>RX3</v>
      </c>
    </row>
    <row r="3812" spans="56:61" hidden="1" x14ac:dyDescent="0.3">
      <c r="BD3812" t="str">
        <f t="shared" si="1366"/>
        <v>RX3NMP LAKESIDE AFF DIS</v>
      </c>
      <c r="BE3812" s="104" t="s">
        <v>6436</v>
      </c>
      <c r="BF3812" s="104" t="s">
        <v>6437</v>
      </c>
      <c r="BG3812" s="104" t="s">
        <v>6436</v>
      </c>
      <c r="BH3812" s="104" t="s">
        <v>6437</v>
      </c>
      <c r="BI3812" s="104" t="str">
        <f t="shared" si="1367"/>
        <v>RX3</v>
      </c>
    </row>
    <row r="3813" spans="56:61" hidden="1" x14ac:dyDescent="0.3">
      <c r="BD3813" t="str">
        <f t="shared" si="1366"/>
        <v>RX3NMP MHSOP HARTLEPOOL</v>
      </c>
      <c r="BE3813" s="104" t="s">
        <v>6432</v>
      </c>
      <c r="BF3813" s="104" t="s">
        <v>6433</v>
      </c>
      <c r="BG3813" s="104" t="s">
        <v>6432</v>
      </c>
      <c r="BH3813" s="104" t="s">
        <v>6433</v>
      </c>
      <c r="BI3813" s="104" t="str">
        <f t="shared" si="1367"/>
        <v>RX3</v>
      </c>
    </row>
    <row r="3814" spans="56:61" hidden="1" x14ac:dyDescent="0.3">
      <c r="BD3814" t="str">
        <f t="shared" si="1366"/>
        <v>RX3NMP PARKSIDE PSYCHOSIS</v>
      </c>
      <c r="BE3814" s="104" t="s">
        <v>6410</v>
      </c>
      <c r="BF3814" s="104" t="s">
        <v>6411</v>
      </c>
      <c r="BG3814" s="104" t="s">
        <v>6410</v>
      </c>
      <c r="BH3814" s="104" t="s">
        <v>6411</v>
      </c>
      <c r="BI3814" s="104" t="str">
        <f t="shared" si="1367"/>
        <v>RX3</v>
      </c>
    </row>
    <row r="3815" spans="56:61" hidden="1" x14ac:dyDescent="0.3">
      <c r="BD3815" t="str">
        <f t="shared" si="1366"/>
        <v>RX3NMP STOCKTON AFFECTIVE DISORDERS</v>
      </c>
      <c r="BE3815" s="104" t="s">
        <v>6256</v>
      </c>
      <c r="BF3815" s="104" t="s">
        <v>6257</v>
      </c>
      <c r="BG3815" s="104" t="s">
        <v>6256</v>
      </c>
      <c r="BH3815" s="104" t="s">
        <v>6257</v>
      </c>
      <c r="BI3815" s="104" t="str">
        <f t="shared" si="1367"/>
        <v>RX3</v>
      </c>
    </row>
    <row r="3816" spans="56:61" hidden="1" x14ac:dyDescent="0.3">
      <c r="BD3816" t="str">
        <f t="shared" si="1366"/>
        <v>RX3NORTH END NP</v>
      </c>
      <c r="BE3816" s="104" t="s">
        <v>6310</v>
      </c>
      <c r="BF3816" s="104" t="s">
        <v>6311</v>
      </c>
      <c r="BG3816" s="104" t="s">
        <v>6310</v>
      </c>
      <c r="BH3816" s="104" t="s">
        <v>6311</v>
      </c>
      <c r="BI3816" s="104" t="str">
        <f t="shared" si="1367"/>
        <v>RX3</v>
      </c>
    </row>
    <row r="3817" spans="56:61" hidden="1" x14ac:dyDescent="0.3">
      <c r="BD3817" t="str">
        <f t="shared" si="1366"/>
        <v>RX3NP PETERLEE HC</v>
      </c>
      <c r="BE3817" s="104" t="s">
        <v>6280</v>
      </c>
      <c r="BF3817" s="104" t="s">
        <v>6281</v>
      </c>
      <c r="BG3817" s="104" t="s">
        <v>6280</v>
      </c>
      <c r="BH3817" s="104" t="s">
        <v>6281</v>
      </c>
      <c r="BI3817" s="104" t="str">
        <f t="shared" si="1367"/>
        <v>RX3</v>
      </c>
    </row>
    <row r="3818" spans="56:61" hidden="1" x14ac:dyDescent="0.3">
      <c r="BD3818" t="str">
        <f t="shared" si="1366"/>
        <v>RX3OAK RISE</v>
      </c>
      <c r="BE3818" s="104" t="s">
        <v>10025</v>
      </c>
      <c r="BF3818" s="104" t="s">
        <v>3102</v>
      </c>
      <c r="BG3818" s="104" t="s">
        <v>10025</v>
      </c>
      <c r="BH3818" s="104" t="s">
        <v>3102</v>
      </c>
      <c r="BI3818" s="104" t="str">
        <f t="shared" si="1367"/>
        <v>RX3</v>
      </c>
    </row>
    <row r="3819" spans="56:61" hidden="1" x14ac:dyDescent="0.3">
      <c r="BD3819" t="str">
        <f t="shared" si="1366"/>
        <v>RX3OAKWOOD UNIT</v>
      </c>
      <c r="BE3819" s="104" t="s">
        <v>6339</v>
      </c>
      <c r="BF3819" s="104" t="s">
        <v>6340</v>
      </c>
      <c r="BG3819" s="104" t="s">
        <v>6339</v>
      </c>
      <c r="BH3819" s="104" t="s">
        <v>6340</v>
      </c>
      <c r="BI3819" s="104" t="str">
        <f t="shared" si="1367"/>
        <v>RX3</v>
      </c>
    </row>
    <row r="3820" spans="56:61" hidden="1" x14ac:dyDescent="0.3">
      <c r="BD3820" t="str">
        <f t="shared" si="1366"/>
        <v>RX3OLD AGE PSYCH</v>
      </c>
      <c r="BE3820" s="104" t="s">
        <v>6382</v>
      </c>
      <c r="BF3820" s="104" t="s">
        <v>6383</v>
      </c>
      <c r="BG3820" s="104" t="s">
        <v>6382</v>
      </c>
      <c r="BH3820" s="104" t="s">
        <v>6383</v>
      </c>
      <c r="BI3820" s="104" t="str">
        <f t="shared" si="1367"/>
        <v>RX3</v>
      </c>
    </row>
    <row r="3821" spans="56:61" hidden="1" x14ac:dyDescent="0.3">
      <c r="BD3821" t="str">
        <f t="shared" si="1366"/>
        <v>RX3PARK HOUSE</v>
      </c>
      <c r="BE3821" s="104" t="s">
        <v>8601</v>
      </c>
      <c r="BF3821" s="104" t="s">
        <v>8602</v>
      </c>
      <c r="BG3821" s="104" t="s">
        <v>8601</v>
      </c>
      <c r="BH3821" s="104" t="s">
        <v>8602</v>
      </c>
      <c r="BI3821" s="104" t="str">
        <f t="shared" si="1367"/>
        <v>RX3</v>
      </c>
    </row>
    <row r="3822" spans="56:61" hidden="1" x14ac:dyDescent="0.3">
      <c r="BD3822" t="str">
        <f t="shared" si="1366"/>
        <v>RX3PARK VIEW</v>
      </c>
      <c r="BE3822" s="104" t="s">
        <v>6234</v>
      </c>
      <c r="BF3822" s="104" t="s">
        <v>6235</v>
      </c>
      <c r="BG3822" s="104" t="s">
        <v>6234</v>
      </c>
      <c r="BH3822" s="104" t="s">
        <v>6235</v>
      </c>
      <c r="BI3822" s="104" t="str">
        <f t="shared" si="1367"/>
        <v>RX3</v>
      </c>
    </row>
    <row r="3823" spans="56:61" hidden="1" x14ac:dyDescent="0.3">
      <c r="BD3823" t="str">
        <f t="shared" si="1366"/>
        <v>RX3PARKSIDE BILLINGHAM</v>
      </c>
      <c r="BE3823" s="104" t="s">
        <v>6341</v>
      </c>
      <c r="BF3823" s="104" t="s">
        <v>6342</v>
      </c>
      <c r="BG3823" s="104" t="s">
        <v>6341</v>
      </c>
      <c r="BH3823" s="104" t="s">
        <v>6342</v>
      </c>
      <c r="BI3823" s="104" t="str">
        <f t="shared" si="1367"/>
        <v>RX3</v>
      </c>
    </row>
    <row r="3824" spans="56:61" hidden="1" x14ac:dyDescent="0.3">
      <c r="BD3824" t="str">
        <f t="shared" si="1366"/>
        <v>RX3PARKSIDE MIDDLESBROUGH</v>
      </c>
      <c r="BE3824" s="104" t="s">
        <v>6328</v>
      </c>
      <c r="BF3824" s="104" t="s">
        <v>6329</v>
      </c>
      <c r="BG3824" s="104" t="s">
        <v>6328</v>
      </c>
      <c r="BH3824" s="104" t="s">
        <v>6329</v>
      </c>
      <c r="BI3824" s="104" t="str">
        <f t="shared" si="1367"/>
        <v>RX3</v>
      </c>
    </row>
    <row r="3825" spans="56:61" hidden="1" x14ac:dyDescent="0.3">
      <c r="BD3825" t="str">
        <f t="shared" si="1366"/>
        <v>RX3PARKSIDE PSYCHOSIS NMP</v>
      </c>
      <c r="BE3825" s="104" t="s">
        <v>6424</v>
      </c>
      <c r="BF3825" s="104" t="s">
        <v>6425</v>
      </c>
      <c r="BG3825" s="104" t="s">
        <v>6424</v>
      </c>
      <c r="BH3825" s="104" t="s">
        <v>6425</v>
      </c>
      <c r="BI3825" s="104" t="str">
        <f t="shared" si="1367"/>
        <v>RX3</v>
      </c>
    </row>
    <row r="3826" spans="56:61" hidden="1" x14ac:dyDescent="0.3">
      <c r="BD3826" t="str">
        <f t="shared" si="1366"/>
        <v>RX3PEPPERMILL COURT</v>
      </c>
      <c r="BE3826" s="104" t="s">
        <v>10026</v>
      </c>
      <c r="BF3826" s="104" t="s">
        <v>9151</v>
      </c>
      <c r="BG3826" s="104" t="s">
        <v>10026</v>
      </c>
      <c r="BH3826" s="104" t="s">
        <v>9151</v>
      </c>
      <c r="BI3826" s="104" t="str">
        <f t="shared" si="1367"/>
        <v>RX3</v>
      </c>
    </row>
    <row r="3827" spans="56:61" hidden="1" x14ac:dyDescent="0.3">
      <c r="BD3827" t="str">
        <f t="shared" si="1366"/>
        <v>RX3PETERLEE COMMUNITY HOSPITAL</v>
      </c>
      <c r="BE3827" s="104" t="s">
        <v>6377</v>
      </c>
      <c r="BF3827" s="104" t="s">
        <v>6378</v>
      </c>
      <c r="BG3827" s="104" t="s">
        <v>6377</v>
      </c>
      <c r="BH3827" s="104" t="s">
        <v>6378</v>
      </c>
      <c r="BI3827" s="104" t="str">
        <f t="shared" si="1367"/>
        <v>RX3</v>
      </c>
    </row>
    <row r="3828" spans="56:61" hidden="1" x14ac:dyDescent="0.3">
      <c r="BD3828" t="str">
        <f t="shared" si="1366"/>
        <v>RX3POA</v>
      </c>
      <c r="BE3828" s="104" t="s">
        <v>6272</v>
      </c>
      <c r="BF3828" s="104" t="s">
        <v>6273</v>
      </c>
      <c r="BG3828" s="104" t="s">
        <v>6272</v>
      </c>
      <c r="BH3828" s="104" t="s">
        <v>6273</v>
      </c>
      <c r="BI3828" s="104" t="str">
        <f t="shared" si="1367"/>
        <v>RX3</v>
      </c>
    </row>
    <row r="3829" spans="56:61" hidden="1" x14ac:dyDescent="0.3">
      <c r="BD3829" t="str">
        <f t="shared" si="1366"/>
        <v>RX3POA - CLS BL UNIT</v>
      </c>
      <c r="BE3829" s="104" t="s">
        <v>6240</v>
      </c>
      <c r="BF3829" s="104" t="s">
        <v>6241</v>
      </c>
      <c r="BG3829" s="104" t="s">
        <v>6240</v>
      </c>
      <c r="BH3829" s="104" t="s">
        <v>6241</v>
      </c>
      <c r="BI3829" s="104" t="str">
        <f t="shared" si="1367"/>
        <v>RX3</v>
      </c>
    </row>
    <row r="3830" spans="56:61" hidden="1" x14ac:dyDescent="0.3">
      <c r="BD3830" t="str">
        <f t="shared" si="1366"/>
        <v>RX3POA - DARLINGTON WEST PARK 1</v>
      </c>
      <c r="BE3830" s="104" t="s">
        <v>6250</v>
      </c>
      <c r="BF3830" s="104" t="s">
        <v>6251</v>
      </c>
      <c r="BG3830" s="104" t="s">
        <v>6250</v>
      </c>
      <c r="BH3830" s="104" t="s">
        <v>6251</v>
      </c>
      <c r="BI3830" s="104" t="str">
        <f t="shared" si="1367"/>
        <v>RX3</v>
      </c>
    </row>
    <row r="3831" spans="56:61" hidden="1" x14ac:dyDescent="0.3">
      <c r="BD3831" t="str">
        <f t="shared" si="1366"/>
        <v>RX3POA - DARLINGTON WEST PARK 2</v>
      </c>
      <c r="BE3831" s="104" t="s">
        <v>6268</v>
      </c>
      <c r="BF3831" s="104" t="s">
        <v>6269</v>
      </c>
      <c r="BG3831" s="104" t="s">
        <v>6268</v>
      </c>
      <c r="BH3831" s="104" t="s">
        <v>6269</v>
      </c>
      <c r="BI3831" s="104" t="str">
        <f t="shared" si="1367"/>
        <v>RX3</v>
      </c>
    </row>
    <row r="3832" spans="56:61" hidden="1" x14ac:dyDescent="0.3">
      <c r="BD3832" t="str">
        <f t="shared" si="1366"/>
        <v>RX3POA - DDALES APARK 1</v>
      </c>
      <c r="BE3832" s="104" t="s">
        <v>6246</v>
      </c>
      <c r="BF3832" s="104" t="s">
        <v>6247</v>
      </c>
      <c r="BG3832" s="104" t="s">
        <v>6246</v>
      </c>
      <c r="BH3832" s="104" t="s">
        <v>6247</v>
      </c>
      <c r="BI3832" s="104" t="str">
        <f t="shared" si="1367"/>
        <v>RX3</v>
      </c>
    </row>
    <row r="3833" spans="56:61" hidden="1" x14ac:dyDescent="0.3">
      <c r="BD3833" t="str">
        <f t="shared" si="1366"/>
        <v>RX3POA - DDALES APARK 2</v>
      </c>
      <c r="BE3833" s="104" t="s">
        <v>6248</v>
      </c>
      <c r="BF3833" s="104" t="s">
        <v>6249</v>
      </c>
      <c r="BG3833" s="104" t="s">
        <v>6248</v>
      </c>
      <c r="BH3833" s="104" t="s">
        <v>6249</v>
      </c>
      <c r="BI3833" s="104" t="str">
        <f t="shared" si="1367"/>
        <v>RX3</v>
      </c>
    </row>
    <row r="3834" spans="56:61" hidden="1" x14ac:dyDescent="0.3">
      <c r="BD3834" t="str">
        <f t="shared" si="1366"/>
        <v>RX3POA - DERWENTSIDE CH 1</v>
      </c>
      <c r="BE3834" s="104" t="s">
        <v>6236</v>
      </c>
      <c r="BF3834" s="104" t="s">
        <v>6237</v>
      </c>
      <c r="BG3834" s="104" t="s">
        <v>6236</v>
      </c>
      <c r="BH3834" s="104" t="s">
        <v>6237</v>
      </c>
      <c r="BI3834" s="104" t="str">
        <f t="shared" si="1367"/>
        <v>RX3</v>
      </c>
    </row>
    <row r="3835" spans="56:61" hidden="1" x14ac:dyDescent="0.3">
      <c r="BD3835" t="str">
        <f t="shared" si="1366"/>
        <v>RX3POA - DERWENTSIDE CH 2</v>
      </c>
      <c r="BE3835" s="104" t="s">
        <v>6238</v>
      </c>
      <c r="BF3835" s="104" t="s">
        <v>6239</v>
      </c>
      <c r="BG3835" s="104" t="s">
        <v>6238</v>
      </c>
      <c r="BH3835" s="104" t="s">
        <v>6239</v>
      </c>
      <c r="BI3835" s="104" t="str">
        <f t="shared" si="1367"/>
        <v>RX3</v>
      </c>
    </row>
    <row r="3836" spans="56:61" hidden="1" x14ac:dyDescent="0.3">
      <c r="BD3836" t="str">
        <f t="shared" si="1366"/>
        <v>RX3POA - DURHAM BL UNIT</v>
      </c>
      <c r="BE3836" s="104" t="s">
        <v>6242</v>
      </c>
      <c r="BF3836" s="104" t="s">
        <v>6243</v>
      </c>
      <c r="BG3836" s="104" t="s">
        <v>6242</v>
      </c>
      <c r="BH3836" s="104" t="s">
        <v>6243</v>
      </c>
      <c r="BI3836" s="104" t="str">
        <f t="shared" si="1367"/>
        <v>RX3</v>
      </c>
    </row>
    <row r="3837" spans="56:61" hidden="1" x14ac:dyDescent="0.3">
      <c r="BD3837" t="str">
        <f t="shared" si="1366"/>
        <v>RX3POA - SEDGEFIELD</v>
      </c>
      <c r="BE3837" s="104" t="s">
        <v>6244</v>
      </c>
      <c r="BF3837" s="104" t="s">
        <v>6245</v>
      </c>
      <c r="BG3837" s="104" t="s">
        <v>6244</v>
      </c>
      <c r="BH3837" s="104" t="s">
        <v>6245</v>
      </c>
      <c r="BI3837" s="104" t="str">
        <f t="shared" si="1367"/>
        <v>RX3</v>
      </c>
    </row>
    <row r="3838" spans="56:61" hidden="1" x14ac:dyDescent="0.3">
      <c r="BD3838" t="str">
        <f t="shared" si="1366"/>
        <v>RX3PRECRIBING MIDDLESBROUGH OLD AGE PSYCH</v>
      </c>
      <c r="BE3838" s="104" t="s">
        <v>6334</v>
      </c>
      <c r="BF3838" s="104" t="s">
        <v>6335</v>
      </c>
      <c r="BG3838" s="104" t="s">
        <v>6334</v>
      </c>
      <c r="BH3838" s="104" t="s">
        <v>6335</v>
      </c>
      <c r="BI3838" s="104" t="str">
        <f t="shared" si="1367"/>
        <v>RX3</v>
      </c>
    </row>
    <row r="3839" spans="56:61" hidden="1" x14ac:dyDescent="0.3">
      <c r="BD3839" t="str">
        <f t="shared" si="1366"/>
        <v>RX3PRIMROSE LODGE</v>
      </c>
      <c r="BE3839" s="104" t="s">
        <v>8588</v>
      </c>
      <c r="BF3839" s="104" t="s">
        <v>8589</v>
      </c>
      <c r="BG3839" s="104" t="s">
        <v>8588</v>
      </c>
      <c r="BH3839" s="104" t="s">
        <v>8589</v>
      </c>
      <c r="BI3839" s="104" t="str">
        <f t="shared" si="1367"/>
        <v>RX3</v>
      </c>
    </row>
    <row r="3840" spans="56:61" hidden="1" x14ac:dyDescent="0.3">
      <c r="BD3840" t="str">
        <f t="shared" si="1366"/>
        <v>RX3RECOVERY UNIT ACOMB (ACOMB GARTH)</v>
      </c>
      <c r="BE3840" s="104" t="s">
        <v>10027</v>
      </c>
      <c r="BF3840" s="104" t="s">
        <v>10407</v>
      </c>
      <c r="BG3840" s="104" t="s">
        <v>10027</v>
      </c>
      <c r="BH3840" s="104" t="s">
        <v>10407</v>
      </c>
      <c r="BI3840" s="104" t="str">
        <f t="shared" si="1367"/>
        <v>RX3</v>
      </c>
    </row>
    <row r="3841" spans="56:61" hidden="1" x14ac:dyDescent="0.3">
      <c r="BD3841" t="str">
        <f t="shared" ref="BD3841:BD3904" si="1368">CONCATENATE(LEFT(BE3841, 3),BF3841)</f>
        <v>RX3REDCAR AND CLEVELAND PSYCHOSIS NMP</v>
      </c>
      <c r="BE3841" s="104" t="s">
        <v>6426</v>
      </c>
      <c r="BF3841" s="104" t="s">
        <v>6427</v>
      </c>
      <c r="BG3841" s="104" t="s">
        <v>6426</v>
      </c>
      <c r="BH3841" s="104" t="s">
        <v>6427</v>
      </c>
      <c r="BI3841" s="104" t="str">
        <f t="shared" ref="BI3841:BI3904" si="1369">LEFT(BG3841,3)</f>
        <v>RX3</v>
      </c>
    </row>
    <row r="3842" spans="56:61" hidden="1" x14ac:dyDescent="0.3">
      <c r="BD3842" t="str">
        <f t="shared" si="1368"/>
        <v>RX3RIPON COMMUNITY HOSPITAL</v>
      </c>
      <c r="BE3842" s="104" t="s">
        <v>6454</v>
      </c>
      <c r="BF3842" s="104" t="s">
        <v>3092</v>
      </c>
      <c r="BG3842" s="104" t="s">
        <v>6454</v>
      </c>
      <c r="BH3842" s="104" t="s">
        <v>3092</v>
      </c>
      <c r="BI3842" s="104" t="str">
        <f t="shared" si="1369"/>
        <v>RX3</v>
      </c>
    </row>
    <row r="3843" spans="56:61" hidden="1" x14ac:dyDescent="0.3">
      <c r="BD3843" t="str">
        <f t="shared" si="1368"/>
        <v>RX3ROSEBERRY PARK HOSPITAL</v>
      </c>
      <c r="BE3843" s="104" t="s">
        <v>10406</v>
      </c>
      <c r="BF3843" s="104" t="s">
        <v>10405</v>
      </c>
      <c r="BG3843" s="104" t="s">
        <v>10406</v>
      </c>
      <c r="BH3843" s="104" t="s">
        <v>10405</v>
      </c>
      <c r="BI3843" s="104" t="str">
        <f t="shared" si="1369"/>
        <v>RX3</v>
      </c>
    </row>
    <row r="3844" spans="56:61" hidden="1" x14ac:dyDescent="0.3">
      <c r="BD3844" t="str">
        <f t="shared" si="1368"/>
        <v>RX3SANDWELL PARK</v>
      </c>
      <c r="BE3844" s="104" t="s">
        <v>6362</v>
      </c>
      <c r="BF3844" s="104" t="s">
        <v>6363</v>
      </c>
      <c r="BG3844" s="104" t="s">
        <v>6362</v>
      </c>
      <c r="BH3844" s="104" t="s">
        <v>6363</v>
      </c>
      <c r="BI3844" s="104" t="str">
        <f t="shared" si="1369"/>
        <v>RX3</v>
      </c>
    </row>
    <row r="3845" spans="56:61" hidden="1" x14ac:dyDescent="0.3">
      <c r="BD3845" t="str">
        <f t="shared" si="1368"/>
        <v>RX3SCARBOROUGH HOSPITAL</v>
      </c>
      <c r="BE3845" s="104" t="s">
        <v>6444</v>
      </c>
      <c r="BF3845" s="104" t="s">
        <v>6445</v>
      </c>
      <c r="BG3845" s="104" t="s">
        <v>6444</v>
      </c>
      <c r="BH3845" s="104" t="s">
        <v>6445</v>
      </c>
      <c r="BI3845" s="104" t="str">
        <f t="shared" si="1369"/>
        <v>RX3</v>
      </c>
    </row>
    <row r="3846" spans="56:61" hidden="1" x14ac:dyDescent="0.3">
      <c r="BD3846" t="str">
        <f t="shared" si="1368"/>
        <v>RX3SHARROW VIEW</v>
      </c>
      <c r="BE3846" s="104" t="s">
        <v>6446</v>
      </c>
      <c r="BF3846" s="104" t="s">
        <v>6447</v>
      </c>
      <c r="BG3846" s="104" t="s">
        <v>6446</v>
      </c>
      <c r="BH3846" s="104" t="s">
        <v>6447</v>
      </c>
      <c r="BI3846" s="104" t="str">
        <f t="shared" si="1369"/>
        <v>RX3</v>
      </c>
    </row>
    <row r="3847" spans="56:61" hidden="1" x14ac:dyDescent="0.3">
      <c r="BD3847" t="str">
        <f t="shared" si="1368"/>
        <v>RX3SHILDON COMMUNITY EXTENDED CARE UNIT</v>
      </c>
      <c r="BE3847" s="104" t="s">
        <v>6314</v>
      </c>
      <c r="BF3847" s="104" t="s">
        <v>6315</v>
      </c>
      <c r="BG3847" s="104" t="s">
        <v>6314</v>
      </c>
      <c r="BH3847" s="104" t="s">
        <v>6315</v>
      </c>
      <c r="BI3847" s="104" t="str">
        <f t="shared" si="1369"/>
        <v>RX3</v>
      </c>
    </row>
    <row r="3848" spans="56:61" hidden="1" x14ac:dyDescent="0.3">
      <c r="BD3848" t="str">
        <f t="shared" si="1368"/>
        <v>RX3SHOTLEY BRIDGE GROUND FLOOR FLAT</v>
      </c>
      <c r="BE3848" s="104" t="s">
        <v>6368</v>
      </c>
      <c r="BF3848" s="104" t="s">
        <v>6369</v>
      </c>
      <c r="BG3848" s="104" t="s">
        <v>6368</v>
      </c>
      <c r="BH3848" s="104" t="s">
        <v>6369</v>
      </c>
      <c r="BI3848" s="104" t="str">
        <f t="shared" si="1369"/>
        <v>RX3</v>
      </c>
    </row>
    <row r="3849" spans="56:61" hidden="1" x14ac:dyDescent="0.3">
      <c r="BD3849" t="str">
        <f t="shared" si="1368"/>
        <v>RX3SKIPTON HOSPITAL</v>
      </c>
      <c r="BE3849" s="104" t="s">
        <v>6450</v>
      </c>
      <c r="BF3849" s="104" t="s">
        <v>6451</v>
      </c>
      <c r="BG3849" s="104" t="s">
        <v>6450</v>
      </c>
      <c r="BH3849" s="104" t="s">
        <v>6451</v>
      </c>
      <c r="BI3849" s="104" t="str">
        <f t="shared" si="1369"/>
        <v>RX3</v>
      </c>
    </row>
    <row r="3850" spans="56:61" hidden="1" x14ac:dyDescent="0.3">
      <c r="BD3850" t="str">
        <f t="shared" si="1368"/>
        <v>RX3SMS STOCKTON</v>
      </c>
      <c r="BE3850" s="104" t="s">
        <v>6420</v>
      </c>
      <c r="BF3850" s="104" t="s">
        <v>6421</v>
      </c>
      <c r="BG3850" s="104" t="s">
        <v>6420</v>
      </c>
      <c r="BH3850" s="104" t="s">
        <v>6421</v>
      </c>
      <c r="BI3850" s="104" t="str">
        <f t="shared" si="1369"/>
        <v>RX3</v>
      </c>
    </row>
    <row r="3851" spans="56:61" hidden="1" x14ac:dyDescent="0.3">
      <c r="BD3851" t="str">
        <f t="shared" si="1368"/>
        <v>RX3SPRINGWOOD</v>
      </c>
      <c r="BE3851" s="104" t="s">
        <v>6343</v>
      </c>
      <c r="BF3851" s="104" t="s">
        <v>6344</v>
      </c>
      <c r="BG3851" s="104" t="s">
        <v>6343</v>
      </c>
      <c r="BH3851" s="104" t="s">
        <v>6344</v>
      </c>
      <c r="BI3851" s="104" t="str">
        <f t="shared" si="1369"/>
        <v>RX3</v>
      </c>
    </row>
    <row r="3852" spans="56:61" hidden="1" x14ac:dyDescent="0.3">
      <c r="BD3852" t="str">
        <f t="shared" si="1368"/>
        <v>RX3ST HILDA'S HALL</v>
      </c>
      <c r="BE3852" s="104" t="s">
        <v>6379</v>
      </c>
      <c r="BF3852" s="104" t="s">
        <v>6380</v>
      </c>
      <c r="BG3852" s="104" t="s">
        <v>6379</v>
      </c>
      <c r="BH3852" s="104" t="s">
        <v>6380</v>
      </c>
      <c r="BI3852" s="104" t="str">
        <f t="shared" si="1369"/>
        <v>RX3</v>
      </c>
    </row>
    <row r="3853" spans="56:61" hidden="1" x14ac:dyDescent="0.3">
      <c r="BD3853" t="str">
        <f t="shared" si="1368"/>
        <v>RX3TEES, ESK WEAR VALLEY NHS TRUST (TEES)</v>
      </c>
      <c r="BE3853" s="104" t="s">
        <v>6221</v>
      </c>
      <c r="BF3853" s="104" t="s">
        <v>6222</v>
      </c>
      <c r="BG3853" s="104" t="s">
        <v>6221</v>
      </c>
      <c r="BH3853" s="104" t="s">
        <v>6222</v>
      </c>
      <c r="BI3853" s="104" t="str">
        <f t="shared" si="1369"/>
        <v>RX3</v>
      </c>
    </row>
    <row r="3854" spans="56:61" hidden="1" x14ac:dyDescent="0.3">
      <c r="BD3854" t="str">
        <f t="shared" si="1368"/>
        <v>RX3TEES, ESK, WEAR VALLEY NHS TRUST (DURHAM)</v>
      </c>
      <c r="BE3854" s="104" t="s">
        <v>6219</v>
      </c>
      <c r="BF3854" s="104" t="s">
        <v>6220</v>
      </c>
      <c r="BG3854" s="104" t="s">
        <v>6219</v>
      </c>
      <c r="BH3854" s="104" t="s">
        <v>6220</v>
      </c>
      <c r="BI3854" s="104" t="str">
        <f t="shared" si="1369"/>
        <v>RX3</v>
      </c>
    </row>
    <row r="3855" spans="56:61" hidden="1" x14ac:dyDescent="0.3">
      <c r="BD3855" t="str">
        <f t="shared" si="1368"/>
        <v>RX3TERTIARY PSYCHOSIS 2</v>
      </c>
      <c r="BE3855" s="104" t="s">
        <v>6292</v>
      </c>
      <c r="BF3855" s="104" t="s">
        <v>6293</v>
      </c>
      <c r="BG3855" s="104" t="s">
        <v>6292</v>
      </c>
      <c r="BH3855" s="104" t="s">
        <v>6293</v>
      </c>
      <c r="BI3855" s="104" t="str">
        <f t="shared" si="1369"/>
        <v>RX3</v>
      </c>
    </row>
    <row r="3856" spans="56:61" hidden="1" x14ac:dyDescent="0.3">
      <c r="BD3856" t="str">
        <f t="shared" si="1368"/>
        <v>RX3THE ANCHORAGE</v>
      </c>
      <c r="BE3856" s="104" t="s">
        <v>6347</v>
      </c>
      <c r="BF3856" s="104" t="s">
        <v>6348</v>
      </c>
      <c r="BG3856" s="104" t="s">
        <v>6347</v>
      </c>
      <c r="BH3856" s="104" t="s">
        <v>6348</v>
      </c>
      <c r="BI3856" s="104" t="str">
        <f t="shared" si="1369"/>
        <v>RX3</v>
      </c>
    </row>
    <row r="3857" spans="56:61" hidden="1" x14ac:dyDescent="0.3">
      <c r="BD3857" t="str">
        <f t="shared" si="1368"/>
        <v>RX3THE BRIARY UNIT</v>
      </c>
      <c r="BE3857" s="104" t="s">
        <v>6448</v>
      </c>
      <c r="BF3857" s="104" t="s">
        <v>6449</v>
      </c>
      <c r="BG3857" s="104" t="s">
        <v>6448</v>
      </c>
      <c r="BH3857" s="104" t="s">
        <v>6449</v>
      </c>
      <c r="BI3857" s="104" t="str">
        <f t="shared" si="1369"/>
        <v>RX3</v>
      </c>
    </row>
    <row r="3858" spans="56:61" hidden="1" x14ac:dyDescent="0.3">
      <c r="BD3858" t="str">
        <f t="shared" si="1368"/>
        <v>RX3THE DALES</v>
      </c>
      <c r="BE3858" s="104" t="s">
        <v>6366</v>
      </c>
      <c r="BF3858" s="104" t="s">
        <v>6367</v>
      </c>
      <c r="BG3858" s="104" t="s">
        <v>6366</v>
      </c>
      <c r="BH3858" s="104" t="s">
        <v>6367</v>
      </c>
      <c r="BI3858" s="104" t="str">
        <f t="shared" si="1369"/>
        <v>RX3</v>
      </c>
    </row>
    <row r="3859" spans="56:61" hidden="1" x14ac:dyDescent="0.3">
      <c r="BD3859" t="str">
        <f t="shared" si="1368"/>
        <v>RX3THE FIRS</v>
      </c>
      <c r="BE3859" s="104" t="s">
        <v>6353</v>
      </c>
      <c r="BF3859" s="104" t="s">
        <v>4372</v>
      </c>
      <c r="BG3859" s="104" t="s">
        <v>6353</v>
      </c>
      <c r="BH3859" s="104" t="s">
        <v>4372</v>
      </c>
      <c r="BI3859" s="104" t="str">
        <f t="shared" si="1369"/>
        <v>RX3</v>
      </c>
    </row>
    <row r="3860" spans="56:61" hidden="1" x14ac:dyDescent="0.3">
      <c r="BD3860" t="str">
        <f t="shared" si="1368"/>
        <v>RX3THE FRIARAGE</v>
      </c>
      <c r="BE3860" s="104" t="s">
        <v>6370</v>
      </c>
      <c r="BF3860" s="104" t="s">
        <v>6371</v>
      </c>
      <c r="BG3860" s="104" t="s">
        <v>6370</v>
      </c>
      <c r="BH3860" s="104" t="s">
        <v>6371</v>
      </c>
      <c r="BI3860" s="104" t="str">
        <f t="shared" si="1369"/>
        <v>RX3</v>
      </c>
    </row>
    <row r="3861" spans="56:61" hidden="1" x14ac:dyDescent="0.3">
      <c r="BD3861" t="str">
        <f t="shared" si="1368"/>
        <v>RX3THE GATE</v>
      </c>
      <c r="BE3861" s="104" t="s">
        <v>6418</v>
      </c>
      <c r="BF3861" s="104" t="s">
        <v>6419</v>
      </c>
      <c r="BG3861" s="104" t="s">
        <v>6418</v>
      </c>
      <c r="BH3861" s="104" t="s">
        <v>6419</v>
      </c>
      <c r="BI3861" s="104" t="str">
        <f t="shared" si="1369"/>
        <v>RX3</v>
      </c>
    </row>
    <row r="3862" spans="56:61" hidden="1" x14ac:dyDescent="0.3">
      <c r="BD3862" t="str">
        <f t="shared" si="1368"/>
        <v>RX3THE HAWTHORNS</v>
      </c>
      <c r="BE3862" s="104" t="s">
        <v>6223</v>
      </c>
      <c r="BF3862" s="104" t="s">
        <v>3951</v>
      </c>
      <c r="BG3862" s="104" t="s">
        <v>6223</v>
      </c>
      <c r="BH3862" s="104" t="s">
        <v>3951</v>
      </c>
      <c r="BI3862" s="104" t="str">
        <f t="shared" si="1369"/>
        <v>RX3</v>
      </c>
    </row>
    <row r="3863" spans="56:61" hidden="1" x14ac:dyDescent="0.3">
      <c r="BD3863" t="str">
        <f t="shared" si="1368"/>
        <v>RX3THE MALTINGS</v>
      </c>
      <c r="BE3863" s="104" t="s">
        <v>6381</v>
      </c>
      <c r="BF3863" s="104" t="s">
        <v>3261</v>
      </c>
      <c r="BG3863" s="104" t="s">
        <v>6381</v>
      </c>
      <c r="BH3863" s="104" t="s">
        <v>3261</v>
      </c>
      <c r="BI3863" s="104" t="str">
        <f t="shared" si="1369"/>
        <v>RX3</v>
      </c>
    </row>
    <row r="3864" spans="56:61" hidden="1" x14ac:dyDescent="0.3">
      <c r="BD3864" t="str">
        <f t="shared" si="1368"/>
        <v>RX3THE OLD VICARAGE</v>
      </c>
      <c r="BE3864" s="104" t="s">
        <v>6376</v>
      </c>
      <c r="BF3864" s="104" t="s">
        <v>1873</v>
      </c>
      <c r="BG3864" s="104" t="s">
        <v>6376</v>
      </c>
      <c r="BH3864" s="104" t="s">
        <v>1873</v>
      </c>
      <c r="BI3864" s="104" t="str">
        <f t="shared" si="1369"/>
        <v>RX3</v>
      </c>
    </row>
    <row r="3865" spans="56:61" hidden="1" x14ac:dyDescent="0.3">
      <c r="BD3865" t="str">
        <f t="shared" si="1368"/>
        <v>RX3THE ORCHARD</v>
      </c>
      <c r="BE3865" s="104" t="s">
        <v>6416</v>
      </c>
      <c r="BF3865" s="104" t="s">
        <v>6417</v>
      </c>
      <c r="BG3865" s="104" t="s">
        <v>6416</v>
      </c>
      <c r="BH3865" s="104" t="s">
        <v>6417</v>
      </c>
      <c r="BI3865" s="104" t="str">
        <f t="shared" si="1369"/>
        <v>RX3</v>
      </c>
    </row>
    <row r="3866" spans="56:61" hidden="1" x14ac:dyDescent="0.3">
      <c r="BD3866" t="str">
        <f t="shared" si="1368"/>
        <v>RX3THE ORCHARDS DAY HOSPITAL</v>
      </c>
      <c r="BE3866" s="104" t="s">
        <v>6452</v>
      </c>
      <c r="BF3866" s="104" t="s">
        <v>6453</v>
      </c>
      <c r="BG3866" s="104" t="s">
        <v>6452</v>
      </c>
      <c r="BH3866" s="104" t="s">
        <v>6453</v>
      </c>
      <c r="BI3866" s="104" t="str">
        <f t="shared" si="1369"/>
        <v>RX3</v>
      </c>
    </row>
    <row r="3867" spans="56:61" hidden="1" x14ac:dyDescent="0.3">
      <c r="BD3867" t="str">
        <f t="shared" si="1368"/>
        <v>RX3THE RIDINGS</v>
      </c>
      <c r="BE3867" s="104" t="s">
        <v>6374</v>
      </c>
      <c r="BF3867" s="104" t="s">
        <v>6375</v>
      </c>
      <c r="BG3867" s="104" t="s">
        <v>6374</v>
      </c>
      <c r="BH3867" s="104" t="s">
        <v>6375</v>
      </c>
      <c r="BI3867" s="104" t="str">
        <f t="shared" si="1369"/>
        <v>RX3</v>
      </c>
    </row>
    <row r="3868" spans="56:61" hidden="1" x14ac:dyDescent="0.3">
      <c r="BD3868" t="str">
        <f t="shared" si="1368"/>
        <v>RX3THE WILLOWS NH</v>
      </c>
      <c r="BE3868" s="104" t="s">
        <v>6336</v>
      </c>
      <c r="BF3868" s="104" t="s">
        <v>6337</v>
      </c>
      <c r="BG3868" s="104" t="s">
        <v>6336</v>
      </c>
      <c r="BH3868" s="104" t="s">
        <v>6337</v>
      </c>
      <c r="BI3868" s="104" t="str">
        <f t="shared" si="1369"/>
        <v>RX3</v>
      </c>
    </row>
    <row r="3869" spans="56:61" hidden="1" x14ac:dyDescent="0.3">
      <c r="BD3869" t="str">
        <f t="shared" si="1368"/>
        <v>RX3TRAFALGAR SQUARE</v>
      </c>
      <c r="BE3869" s="104" t="s">
        <v>6345</v>
      </c>
      <c r="BF3869" s="104" t="s">
        <v>6346</v>
      </c>
      <c r="BG3869" s="104" t="s">
        <v>6345</v>
      </c>
      <c r="BH3869" s="104" t="s">
        <v>6346</v>
      </c>
      <c r="BI3869" s="104" t="str">
        <f t="shared" si="1369"/>
        <v>RX3</v>
      </c>
    </row>
    <row r="3870" spans="56:61" hidden="1" x14ac:dyDescent="0.3">
      <c r="BD3870" t="str">
        <f t="shared" si="1368"/>
        <v>RX3UNIT 1</v>
      </c>
      <c r="BE3870" s="104" t="s">
        <v>6390</v>
      </c>
      <c r="BF3870" s="104" t="s">
        <v>6391</v>
      </c>
      <c r="BG3870" s="104" t="s">
        <v>6390</v>
      </c>
      <c r="BH3870" s="104" t="s">
        <v>6391</v>
      </c>
      <c r="BI3870" s="104" t="str">
        <f t="shared" si="1369"/>
        <v>RX3</v>
      </c>
    </row>
    <row r="3871" spans="56:61" hidden="1" x14ac:dyDescent="0.3">
      <c r="BD3871" t="str">
        <f t="shared" si="1368"/>
        <v>RX3UNIVERSITY HOSPITAL OF HARTLEPOOL</v>
      </c>
      <c r="BE3871" s="104" t="s">
        <v>6322</v>
      </c>
      <c r="BF3871" s="104" t="s">
        <v>6323</v>
      </c>
      <c r="BG3871" s="104" t="s">
        <v>6322</v>
      </c>
      <c r="BH3871" s="104" t="s">
        <v>6323</v>
      </c>
      <c r="BI3871" s="104" t="str">
        <f t="shared" si="1369"/>
        <v>RX3</v>
      </c>
    </row>
    <row r="3872" spans="56:61" hidden="1" x14ac:dyDescent="0.3">
      <c r="BD3872" t="str">
        <f t="shared" si="1368"/>
        <v>RX3UNIVERSITY HOSPITAL OF NORTH DURHAM</v>
      </c>
      <c r="BE3872" s="104" t="s">
        <v>6320</v>
      </c>
      <c r="BF3872" s="104" t="s">
        <v>6321</v>
      </c>
      <c r="BG3872" s="104" t="s">
        <v>6320</v>
      </c>
      <c r="BH3872" s="104" t="s">
        <v>6321</v>
      </c>
      <c r="BI3872" s="104" t="str">
        <f t="shared" si="1369"/>
        <v>RX3</v>
      </c>
    </row>
    <row r="3873" spans="56:61" hidden="1" x14ac:dyDescent="0.3">
      <c r="BD3873" t="str">
        <f t="shared" si="1368"/>
        <v>RX3UNIVERSITY HOSPITAL OF NORTH TEES</v>
      </c>
      <c r="BE3873" s="104" t="s">
        <v>6324</v>
      </c>
      <c r="BF3873" s="104" t="s">
        <v>6325</v>
      </c>
      <c r="BG3873" s="104" t="s">
        <v>6324</v>
      </c>
      <c r="BH3873" s="104" t="s">
        <v>6325</v>
      </c>
      <c r="BI3873" s="104" t="str">
        <f t="shared" si="1369"/>
        <v>RX3</v>
      </c>
    </row>
    <row r="3874" spans="56:61" hidden="1" x14ac:dyDescent="0.3">
      <c r="BD3874" t="str">
        <f t="shared" si="1368"/>
        <v>RX3UNIVERSITY HOSPITAL OF NORTH TEES MENTAL HEALTH UNIT</v>
      </c>
      <c r="BE3874" s="104" t="s">
        <v>6356</v>
      </c>
      <c r="BF3874" s="104" t="s">
        <v>6357</v>
      </c>
      <c r="BG3874" s="104" t="s">
        <v>6356</v>
      </c>
      <c r="BH3874" s="104" t="s">
        <v>6357</v>
      </c>
      <c r="BI3874" s="104" t="str">
        <f t="shared" si="1369"/>
        <v>RX3</v>
      </c>
    </row>
    <row r="3875" spans="56:61" hidden="1" x14ac:dyDescent="0.3">
      <c r="BD3875" t="str">
        <f t="shared" si="1368"/>
        <v>RX3WEST LANE HOSPITAL</v>
      </c>
      <c r="BE3875" s="104" t="s">
        <v>8593</v>
      </c>
      <c r="BF3875" s="104" t="s">
        <v>8594</v>
      </c>
      <c r="BG3875" s="104" t="s">
        <v>8593</v>
      </c>
      <c r="BH3875" s="104" t="s">
        <v>8594</v>
      </c>
      <c r="BI3875" s="104" t="str">
        <f t="shared" si="1369"/>
        <v>RX3</v>
      </c>
    </row>
    <row r="3876" spans="56:61" hidden="1" x14ac:dyDescent="0.3">
      <c r="BD3876" t="str">
        <f t="shared" si="1368"/>
        <v>RX3WEST LANE HOSPITAL WESTWOOD CENTRE</v>
      </c>
      <c r="BE3876" s="104" t="s">
        <v>8597</v>
      </c>
      <c r="BF3876" s="104" t="s">
        <v>8598</v>
      </c>
      <c r="BG3876" s="104" t="s">
        <v>8597</v>
      </c>
      <c r="BH3876" s="104" t="s">
        <v>8598</v>
      </c>
      <c r="BI3876" s="104" t="str">
        <f t="shared" si="1369"/>
        <v>RX3</v>
      </c>
    </row>
    <row r="3877" spans="56:61" hidden="1" x14ac:dyDescent="0.3">
      <c r="BD3877" t="str">
        <f t="shared" si="1368"/>
        <v>RX3WEST PARK HOSPITAL</v>
      </c>
      <c r="BE3877" s="104" t="s">
        <v>6358</v>
      </c>
      <c r="BF3877" s="104" t="s">
        <v>6359</v>
      </c>
      <c r="BG3877" s="104" t="s">
        <v>6358</v>
      </c>
      <c r="BH3877" s="104" t="s">
        <v>6359</v>
      </c>
      <c r="BI3877" s="104" t="str">
        <f t="shared" si="1369"/>
        <v>RX3</v>
      </c>
    </row>
    <row r="3878" spans="56:61" hidden="1" x14ac:dyDescent="0.3">
      <c r="BD3878" t="str">
        <f t="shared" si="1368"/>
        <v>RX3WHITBY &amp; MALTON MHSOP</v>
      </c>
      <c r="BE3878" s="104" t="s">
        <v>6392</v>
      </c>
      <c r="BF3878" s="104" t="s">
        <v>6393</v>
      </c>
      <c r="BG3878" s="104" t="s">
        <v>6392</v>
      </c>
      <c r="BH3878" s="104" t="s">
        <v>6393</v>
      </c>
      <c r="BI3878" s="104" t="str">
        <f t="shared" si="1369"/>
        <v>RX3</v>
      </c>
    </row>
    <row r="3879" spans="56:61" hidden="1" x14ac:dyDescent="0.3">
      <c r="BD3879" t="str">
        <f t="shared" si="1368"/>
        <v xml:space="preserve">RX3WHITE HORSE VIEW </v>
      </c>
      <c r="BE3879" s="104" t="s">
        <v>10028</v>
      </c>
      <c r="BF3879" s="104" t="s">
        <v>10029</v>
      </c>
      <c r="BG3879" s="104" t="s">
        <v>10028</v>
      </c>
      <c r="BH3879" s="104" t="s">
        <v>10029</v>
      </c>
      <c r="BI3879" s="104" t="str">
        <f t="shared" si="1369"/>
        <v>RX3</v>
      </c>
    </row>
    <row r="3880" spans="56:61" hidden="1" x14ac:dyDescent="0.3">
      <c r="BD3880" t="str">
        <f t="shared" si="1368"/>
        <v>RX3WOLFSON RESEARCH INSTITUTE</v>
      </c>
      <c r="BE3880" s="104" t="s">
        <v>6224</v>
      </c>
      <c r="BF3880" s="104" t="s">
        <v>6225</v>
      </c>
      <c r="BG3880" s="104" t="s">
        <v>6224</v>
      </c>
      <c r="BH3880" s="104" t="s">
        <v>6225</v>
      </c>
      <c r="BI3880" s="104" t="str">
        <f t="shared" si="1369"/>
        <v>RX3</v>
      </c>
    </row>
    <row r="3881" spans="56:61" hidden="1" x14ac:dyDescent="0.3">
      <c r="BD3881" t="str">
        <f t="shared" si="1368"/>
        <v>RX3WORSLEY COURT</v>
      </c>
      <c r="BE3881" s="104" t="s">
        <v>10030</v>
      </c>
      <c r="BF3881" s="104" t="s">
        <v>9153</v>
      </c>
      <c r="BG3881" s="104" t="s">
        <v>10030</v>
      </c>
      <c r="BH3881" s="104" t="s">
        <v>9153</v>
      </c>
      <c r="BI3881" s="104" t="str">
        <f t="shared" si="1369"/>
        <v>RX3</v>
      </c>
    </row>
    <row r="3882" spans="56:61" ht="12.75" hidden="1" customHeight="1" x14ac:dyDescent="0.3">
      <c r="BD3882" t="str">
        <f t="shared" si="1368"/>
        <v>RX4ACACIA HOUSE (ASHINGTON)</v>
      </c>
      <c r="BE3882" s="104" t="s">
        <v>8737</v>
      </c>
      <c r="BF3882" s="104" t="s">
        <v>8738</v>
      </c>
      <c r="BG3882" s="104" t="s">
        <v>8737</v>
      </c>
      <c r="BH3882" s="104" t="s">
        <v>8738</v>
      </c>
      <c r="BI3882" s="104" t="str">
        <f t="shared" si="1369"/>
        <v>RX4</v>
      </c>
    </row>
    <row r="3883" spans="56:61" ht="12.75" hidden="1" customHeight="1" x14ac:dyDescent="0.3">
      <c r="BD3883" t="str">
        <f t="shared" si="1368"/>
        <v>RX4ACUTE PSYCH - TYNEDALE</v>
      </c>
      <c r="BE3883" s="104" t="s">
        <v>6569</v>
      </c>
      <c r="BF3883" s="104" t="s">
        <v>6570</v>
      </c>
      <c r="BG3883" s="104" t="s">
        <v>6569</v>
      </c>
      <c r="BH3883" s="104" t="s">
        <v>6570</v>
      </c>
      <c r="BI3883" s="104" t="str">
        <f t="shared" si="1369"/>
        <v>RX4</v>
      </c>
    </row>
    <row r="3884" spans="56:61" ht="12.75" hidden="1" customHeight="1" x14ac:dyDescent="0.3">
      <c r="BD3884" t="str">
        <f t="shared" si="1368"/>
        <v>RX4ACUTE PSYCH, MORPETH / WANSBECK</v>
      </c>
      <c r="BE3884" s="104" t="s">
        <v>6567</v>
      </c>
      <c r="BF3884" s="104" t="s">
        <v>6568</v>
      </c>
      <c r="BG3884" s="104" t="s">
        <v>6567</v>
      </c>
      <c r="BH3884" s="104" t="s">
        <v>6568</v>
      </c>
      <c r="BI3884" s="104" t="str">
        <f t="shared" si="1369"/>
        <v>RX4</v>
      </c>
    </row>
    <row r="3885" spans="56:61" ht="12.75" hidden="1" customHeight="1" x14ac:dyDescent="0.3">
      <c r="BD3885" t="str">
        <f t="shared" si="1368"/>
        <v>RX4ADHD - CHILD &amp; FAMILY</v>
      </c>
      <c r="BE3885" s="104" t="s">
        <v>6495</v>
      </c>
      <c r="BF3885" s="104" t="s">
        <v>6496</v>
      </c>
      <c r="BG3885" s="104" t="s">
        <v>6495</v>
      </c>
      <c r="BH3885" s="104" t="s">
        <v>6496</v>
      </c>
      <c r="BI3885" s="104" t="str">
        <f t="shared" si="1369"/>
        <v>RX4</v>
      </c>
    </row>
    <row r="3886" spans="56:61" hidden="1" x14ac:dyDescent="0.3">
      <c r="BD3886" t="str">
        <f t="shared" si="1368"/>
        <v>RX4ADHD [WAA]</v>
      </c>
      <c r="BE3886" s="104" t="s">
        <v>6479</v>
      </c>
      <c r="BF3886" s="104" t="s">
        <v>6480</v>
      </c>
      <c r="BG3886" s="104" t="s">
        <v>6479</v>
      </c>
      <c r="BH3886" s="104" t="s">
        <v>6480</v>
      </c>
      <c r="BI3886" s="104" t="str">
        <f t="shared" si="1369"/>
        <v>RX4</v>
      </c>
    </row>
    <row r="3887" spans="56:61" ht="12.75" hidden="1" customHeight="1" x14ac:dyDescent="0.3">
      <c r="BD3887" t="str">
        <f t="shared" si="1368"/>
        <v>RX4ADOLESCENT FORENSIC NEWCASTLE, ROYCROFT UNIT</v>
      </c>
      <c r="BE3887" s="104" t="s">
        <v>6565</v>
      </c>
      <c r="BF3887" s="104" t="s">
        <v>6566</v>
      </c>
      <c r="BG3887" s="104" t="s">
        <v>6565</v>
      </c>
      <c r="BH3887" s="104" t="s">
        <v>6566</v>
      </c>
      <c r="BI3887" s="104" t="str">
        <f t="shared" si="1369"/>
        <v>RX4</v>
      </c>
    </row>
    <row r="3888" spans="56:61" hidden="1" x14ac:dyDescent="0.3">
      <c r="BD3888" t="str">
        <f t="shared" si="1368"/>
        <v>RX4AFFECTIVE DISORDERS - LEAZES WING</v>
      </c>
      <c r="BE3888" s="104" t="s">
        <v>6563</v>
      </c>
      <c r="BF3888" s="104" t="s">
        <v>6564</v>
      </c>
      <c r="BG3888" s="104" t="s">
        <v>6563</v>
      </c>
      <c r="BH3888" s="104" t="s">
        <v>6564</v>
      </c>
      <c r="BI3888" s="104" t="str">
        <f t="shared" si="1369"/>
        <v>RX4</v>
      </c>
    </row>
    <row r="3889" spans="56:61" hidden="1" x14ac:dyDescent="0.3">
      <c r="BD3889" t="str">
        <f t="shared" si="1368"/>
        <v>RX4ALNWICK INFIRMARY</v>
      </c>
      <c r="BE3889" s="104" t="s">
        <v>6509</v>
      </c>
      <c r="BF3889" s="104" t="s">
        <v>6510</v>
      </c>
      <c r="BG3889" s="104" t="s">
        <v>6509</v>
      </c>
      <c r="BH3889" s="104" t="s">
        <v>6510</v>
      </c>
      <c r="BI3889" s="104" t="str">
        <f t="shared" si="1369"/>
        <v>RX4</v>
      </c>
    </row>
    <row r="3890" spans="56:61" hidden="1" x14ac:dyDescent="0.3">
      <c r="BD3890" t="str">
        <f t="shared" si="1368"/>
        <v>RX4AVONRIDGE MENTAL HEALTH COMMUNITY UNIT</v>
      </c>
      <c r="BE3890" s="104" t="s">
        <v>6517</v>
      </c>
      <c r="BF3890" s="104" t="s">
        <v>6518</v>
      </c>
      <c r="BG3890" s="104" t="s">
        <v>6517</v>
      </c>
      <c r="BH3890" s="104" t="s">
        <v>6518</v>
      </c>
      <c r="BI3890" s="104" t="str">
        <f t="shared" si="1369"/>
        <v>RX4</v>
      </c>
    </row>
    <row r="3891" spans="56:61" hidden="1" x14ac:dyDescent="0.3">
      <c r="BD3891" t="str">
        <f t="shared" si="1368"/>
        <v>RX4BAILIFFGATE</v>
      </c>
      <c r="BE3891" s="104" t="s">
        <v>6676</v>
      </c>
      <c r="BF3891" s="104" t="s">
        <v>6677</v>
      </c>
      <c r="BG3891" s="104" t="s">
        <v>6676</v>
      </c>
      <c r="BH3891" s="104" t="s">
        <v>6677</v>
      </c>
      <c r="BI3891" s="104" t="str">
        <f t="shared" si="1369"/>
        <v>RX4</v>
      </c>
    </row>
    <row r="3892" spans="56:61" hidden="1" x14ac:dyDescent="0.3">
      <c r="BD3892" t="str">
        <f t="shared" si="1368"/>
        <v>RX4BARNES UNIT</v>
      </c>
      <c r="BE3892" s="104" t="s">
        <v>6612</v>
      </c>
      <c r="BF3892" s="104" t="s">
        <v>6613</v>
      </c>
      <c r="BG3892" s="104" t="s">
        <v>6612</v>
      </c>
      <c r="BH3892" s="104" t="s">
        <v>6613</v>
      </c>
      <c r="BI3892" s="104" t="str">
        <f t="shared" si="1369"/>
        <v>RX4</v>
      </c>
    </row>
    <row r="3893" spans="56:61" ht="12.75" hidden="1" customHeight="1" x14ac:dyDescent="0.3">
      <c r="BD3893" t="str">
        <f t="shared" si="1368"/>
        <v>RX4BASRA MENTAL HEALTH COMMUNITY UNIT</v>
      </c>
      <c r="BE3893" s="104" t="s">
        <v>6519</v>
      </c>
      <c r="BF3893" s="104" t="s">
        <v>6520</v>
      </c>
      <c r="BG3893" s="104" t="s">
        <v>6519</v>
      </c>
      <c r="BH3893" s="104" t="s">
        <v>6520</v>
      </c>
      <c r="BI3893" s="104" t="str">
        <f t="shared" si="1369"/>
        <v>RX4</v>
      </c>
    </row>
    <row r="3894" spans="56:61" hidden="1" x14ac:dyDescent="0.3">
      <c r="BD3894" t="str">
        <f t="shared" si="1368"/>
        <v>RX4BELSAY UNIT</v>
      </c>
      <c r="BE3894" s="104" t="s">
        <v>6544</v>
      </c>
      <c r="BF3894" s="104" t="s">
        <v>6545</v>
      </c>
      <c r="BG3894" s="104" t="s">
        <v>6544</v>
      </c>
      <c r="BH3894" s="104" t="s">
        <v>6545</v>
      </c>
      <c r="BI3894" s="104" t="str">
        <f t="shared" si="1369"/>
        <v>RX4</v>
      </c>
    </row>
    <row r="3895" spans="56:61" hidden="1" x14ac:dyDescent="0.3">
      <c r="BD3895" t="str">
        <f t="shared" si="1368"/>
        <v>RX4BENSHAM HOSPITAL</v>
      </c>
      <c r="BE3895" s="104" t="s">
        <v>6493</v>
      </c>
      <c r="BF3895" s="104" t="s">
        <v>6494</v>
      </c>
      <c r="BG3895" s="104" t="s">
        <v>6493</v>
      </c>
      <c r="BH3895" s="104" t="s">
        <v>6494</v>
      </c>
      <c r="BI3895" s="104" t="str">
        <f t="shared" si="1369"/>
        <v>RX4</v>
      </c>
    </row>
    <row r="3896" spans="56:61" hidden="1" x14ac:dyDescent="0.3">
      <c r="BD3896" t="str">
        <f t="shared" si="1368"/>
        <v>RX4BENTON VIEW</v>
      </c>
      <c r="BE3896" s="104" t="s">
        <v>6542</v>
      </c>
      <c r="BF3896" s="104" t="s">
        <v>6543</v>
      </c>
      <c r="BG3896" s="104" t="s">
        <v>6542</v>
      </c>
      <c r="BH3896" s="104" t="s">
        <v>6543</v>
      </c>
      <c r="BI3896" s="104" t="str">
        <f t="shared" si="1369"/>
        <v>RX4</v>
      </c>
    </row>
    <row r="3897" spans="56:61" hidden="1" x14ac:dyDescent="0.3">
      <c r="BD3897" t="str">
        <f t="shared" si="1368"/>
        <v>RX4BERRISHILL GROVE MENTAL HEALTH COMMUNITY UNIT</v>
      </c>
      <c r="BE3897" s="104" t="s">
        <v>6521</v>
      </c>
      <c r="BF3897" s="104" t="s">
        <v>6522</v>
      </c>
      <c r="BG3897" s="104" t="s">
        <v>6521</v>
      </c>
      <c r="BH3897" s="104" t="s">
        <v>6522</v>
      </c>
      <c r="BI3897" s="104" t="str">
        <f t="shared" si="1369"/>
        <v>RX4</v>
      </c>
    </row>
    <row r="3898" spans="56:61" ht="12.75" hidden="1" customHeight="1" x14ac:dyDescent="0.3">
      <c r="BD3898" t="str">
        <f t="shared" si="1368"/>
        <v>RX4BERWICK INFIRMARY SITE</v>
      </c>
      <c r="BE3898" s="104" t="s">
        <v>6507</v>
      </c>
      <c r="BF3898" s="104" t="s">
        <v>6508</v>
      </c>
      <c r="BG3898" s="104" t="s">
        <v>6507</v>
      </c>
      <c r="BH3898" s="104" t="s">
        <v>6508</v>
      </c>
      <c r="BI3898" s="104" t="str">
        <f t="shared" si="1369"/>
        <v>RX4</v>
      </c>
    </row>
    <row r="3899" spans="56:61" ht="12.75" hidden="1" customHeight="1" x14ac:dyDescent="0.3">
      <c r="BD3899" t="str">
        <f t="shared" si="1368"/>
        <v>RX4BLYTH ADVICE &amp; NEEDLE EXCHANGE FOR DRUG USERS</v>
      </c>
      <c r="BE3899" s="104" t="s">
        <v>6455</v>
      </c>
      <c r="BF3899" s="104" t="s">
        <v>6456</v>
      </c>
      <c r="BG3899" s="104" t="s">
        <v>6455</v>
      </c>
      <c r="BH3899" s="104" t="s">
        <v>6456</v>
      </c>
      <c r="BI3899" s="104" t="str">
        <f t="shared" si="1369"/>
        <v>RX4</v>
      </c>
    </row>
    <row r="3900" spans="56:61" ht="12.75" hidden="1" customHeight="1" x14ac:dyDescent="0.3">
      <c r="BD3900" t="str">
        <f t="shared" si="1368"/>
        <v>RX4BRAESIDE</v>
      </c>
      <c r="BE3900" s="104" t="s">
        <v>6465</v>
      </c>
      <c r="BF3900" s="104" t="s">
        <v>6466</v>
      </c>
      <c r="BG3900" s="104" t="s">
        <v>6465</v>
      </c>
      <c r="BH3900" s="104" t="s">
        <v>6466</v>
      </c>
      <c r="BI3900" s="104" t="str">
        <f t="shared" si="1369"/>
        <v>RX4</v>
      </c>
    </row>
    <row r="3901" spans="56:61" hidden="1" x14ac:dyDescent="0.3">
      <c r="BD3901" t="str">
        <f t="shared" si="1368"/>
        <v>RX4BROOKE HOUSE</v>
      </c>
      <c r="BE3901" s="102" t="s">
        <v>9828</v>
      </c>
      <c r="BF3901" s="101" t="s">
        <v>9829</v>
      </c>
      <c r="BG3901" s="102" t="s">
        <v>9828</v>
      </c>
      <c r="BH3901" s="101" t="s">
        <v>9829</v>
      </c>
      <c r="BI3901" s="104" t="str">
        <f t="shared" si="1369"/>
        <v>RX4</v>
      </c>
    </row>
    <row r="3902" spans="56:61" ht="12.75" hidden="1" customHeight="1" x14ac:dyDescent="0.3">
      <c r="BD3902" t="str">
        <f t="shared" si="1368"/>
        <v>RX4CAMPUS FOR AGEING &amp; VITALITY</v>
      </c>
      <c r="BE3902" s="104" t="s">
        <v>6608</v>
      </c>
      <c r="BF3902" s="104" t="s">
        <v>6609</v>
      </c>
      <c r="BG3902" s="104" t="s">
        <v>6608</v>
      </c>
      <c r="BH3902" s="104" t="s">
        <v>6609</v>
      </c>
      <c r="BI3902" s="104" t="str">
        <f t="shared" si="1369"/>
        <v>RX4</v>
      </c>
    </row>
    <row r="3903" spans="56:61" ht="12.75" hidden="1" customHeight="1" x14ac:dyDescent="0.3">
      <c r="BD3903" t="str">
        <f t="shared" si="1368"/>
        <v>RX4CARRDALE MENTAL HEALTH COMMUNITY UNIT</v>
      </c>
      <c r="BE3903" s="104" t="s">
        <v>6523</v>
      </c>
      <c r="BF3903" s="104" t="s">
        <v>6524</v>
      </c>
      <c r="BG3903" s="104" t="s">
        <v>6523</v>
      </c>
      <c r="BH3903" s="104" t="s">
        <v>6524</v>
      </c>
      <c r="BI3903" s="104" t="str">
        <f t="shared" si="1369"/>
        <v>RX4</v>
      </c>
    </row>
    <row r="3904" spans="56:61" ht="12.75" hidden="1" customHeight="1" x14ac:dyDescent="0.3">
      <c r="BD3904" t="str">
        <f t="shared" si="1368"/>
        <v>RX4CASAMINA</v>
      </c>
      <c r="BE3904" s="104" t="s">
        <v>6491</v>
      </c>
      <c r="BF3904" s="104" t="s">
        <v>6492</v>
      </c>
      <c r="BG3904" s="104" t="s">
        <v>6491</v>
      </c>
      <c r="BH3904" s="104" t="s">
        <v>6492</v>
      </c>
      <c r="BI3904" s="104" t="str">
        <f t="shared" si="1369"/>
        <v>RX4</v>
      </c>
    </row>
    <row r="3905" spans="56:61" hidden="1" x14ac:dyDescent="0.3">
      <c r="BD3905" t="str">
        <f t="shared" ref="BD3905:BD3968" si="1370">CONCATENATE(LEFT(BE3905, 3),BF3905)</f>
        <v>RX4CEDAR GRANGE MENTAL HEALTH COMMUNITY UNIT</v>
      </c>
      <c r="BE3905" s="104" t="s">
        <v>6525</v>
      </c>
      <c r="BF3905" s="104" t="s">
        <v>6526</v>
      </c>
      <c r="BG3905" s="104" t="s">
        <v>6525</v>
      </c>
      <c r="BH3905" s="104" t="s">
        <v>6526</v>
      </c>
      <c r="BI3905" s="104" t="str">
        <f t="shared" ref="BI3905:BI3968" si="1371">LEFT(BG3905,3)</f>
        <v>RX4</v>
      </c>
    </row>
    <row r="3906" spans="56:61" ht="12.75" hidden="1" customHeight="1" x14ac:dyDescent="0.3">
      <c r="BD3906" t="str">
        <f t="shared" si="1370"/>
        <v>RX4CHERRY KNOWLE HOSPITAL</v>
      </c>
      <c r="BE3906" s="104" t="s">
        <v>6499</v>
      </c>
      <c r="BF3906" s="104" t="s">
        <v>6500</v>
      </c>
      <c r="BG3906" s="104" t="s">
        <v>6499</v>
      </c>
      <c r="BH3906" s="104" t="s">
        <v>6500</v>
      </c>
      <c r="BI3906" s="104" t="str">
        <f t="shared" si="1371"/>
        <v>RX4</v>
      </c>
    </row>
    <row r="3907" spans="56:61" hidden="1" x14ac:dyDescent="0.3">
      <c r="BD3907" t="str">
        <f t="shared" si="1370"/>
        <v>RX4CHILD PSYCH CENTRAL - AISLING UNIT</v>
      </c>
      <c r="BE3907" s="104" t="s">
        <v>6571</v>
      </c>
      <c r="BF3907" s="104" t="s">
        <v>6572</v>
      </c>
      <c r="BG3907" s="104" t="s">
        <v>6571</v>
      </c>
      <c r="BH3907" s="104" t="s">
        <v>6572</v>
      </c>
      <c r="BI3907" s="104" t="str">
        <f t="shared" si="1371"/>
        <v>RX4</v>
      </c>
    </row>
    <row r="3908" spans="56:61" hidden="1" x14ac:dyDescent="0.3">
      <c r="BD3908" t="str">
        <f t="shared" si="1370"/>
        <v>RX4CHILD PSYCH NORTHUMBERLAND</v>
      </c>
      <c r="BE3908" s="104" t="s">
        <v>6585</v>
      </c>
      <c r="BF3908" s="104" t="s">
        <v>6586</v>
      </c>
      <c r="BG3908" s="104" t="s">
        <v>6585</v>
      </c>
      <c r="BH3908" s="104" t="s">
        <v>6586</v>
      </c>
      <c r="BI3908" s="104" t="str">
        <f t="shared" si="1371"/>
        <v>RX4</v>
      </c>
    </row>
    <row r="3909" spans="56:61" hidden="1" x14ac:dyDescent="0.3">
      <c r="BD3909" t="str">
        <f t="shared" si="1370"/>
        <v>RX4CHILD PSYCH SE NORTHUMBERLAND - LINHOPE UNIT</v>
      </c>
      <c r="BE3909" s="104" t="s">
        <v>6587</v>
      </c>
      <c r="BF3909" s="104" t="s">
        <v>6588</v>
      </c>
      <c r="BG3909" s="104" t="s">
        <v>6587</v>
      </c>
      <c r="BH3909" s="104" t="s">
        <v>6588</v>
      </c>
      <c r="BI3909" s="104" t="str">
        <f t="shared" si="1371"/>
        <v>RX4</v>
      </c>
    </row>
    <row r="3910" spans="56:61" hidden="1" x14ac:dyDescent="0.3">
      <c r="BD3910" t="str">
        <f t="shared" si="1370"/>
        <v>RX4CHILD PSYCH TYNEDALE</v>
      </c>
      <c r="BE3910" s="104" t="s">
        <v>6589</v>
      </c>
      <c r="BF3910" s="104" t="s">
        <v>6590</v>
      </c>
      <c r="BG3910" s="104" t="s">
        <v>6589</v>
      </c>
      <c r="BH3910" s="104" t="s">
        <v>6590</v>
      </c>
      <c r="BI3910" s="104" t="str">
        <f t="shared" si="1371"/>
        <v>RX4</v>
      </c>
    </row>
    <row r="3911" spans="56:61" hidden="1" x14ac:dyDescent="0.3">
      <c r="BD3911" t="str">
        <f t="shared" si="1370"/>
        <v>RX4CNDS</v>
      </c>
      <c r="BE3911" s="104" t="s">
        <v>6483</v>
      </c>
      <c r="BF3911" s="104" t="s">
        <v>6484</v>
      </c>
      <c r="BG3911" s="104" t="s">
        <v>6483</v>
      </c>
      <c r="BH3911" s="104" t="s">
        <v>6484</v>
      </c>
      <c r="BI3911" s="104" t="str">
        <f t="shared" si="1371"/>
        <v>RX4</v>
      </c>
    </row>
    <row r="3912" spans="56:61" hidden="1" x14ac:dyDescent="0.3">
      <c r="BD3912" t="str">
        <f t="shared" si="1370"/>
        <v>RX4COMMUNITY MENTAL HEALTH PARTNERSHIP</v>
      </c>
      <c r="BE3912" s="104" t="s">
        <v>6670</v>
      </c>
      <c r="BF3912" s="104" t="s">
        <v>6671</v>
      </c>
      <c r="BG3912" s="104" t="s">
        <v>6670</v>
      </c>
      <c r="BH3912" s="104" t="s">
        <v>6671</v>
      </c>
      <c r="BI3912" s="104" t="str">
        <f t="shared" si="1371"/>
        <v>RX4</v>
      </c>
    </row>
    <row r="3913" spans="56:61" hidden="1" x14ac:dyDescent="0.3">
      <c r="BD3913" t="str">
        <f t="shared" si="1370"/>
        <v>RX4CRAIGAVON</v>
      </c>
      <c r="BE3913" s="104" t="s">
        <v>6626</v>
      </c>
      <c r="BF3913" s="104" t="s">
        <v>6627</v>
      </c>
      <c r="BG3913" s="104" t="s">
        <v>6626</v>
      </c>
      <c r="BH3913" s="104" t="s">
        <v>6627</v>
      </c>
      <c r="BI3913" s="104" t="str">
        <f t="shared" si="1371"/>
        <v>RX4</v>
      </c>
    </row>
    <row r="3914" spans="56:61" hidden="1" x14ac:dyDescent="0.3">
      <c r="BD3914" t="str">
        <f t="shared" si="1370"/>
        <v>RX4CRHT NORTHUMBERLAND</v>
      </c>
      <c r="BE3914" s="104" t="s">
        <v>6485</v>
      </c>
      <c r="BF3914" s="104" t="s">
        <v>6486</v>
      </c>
      <c r="BG3914" s="104" t="s">
        <v>6485</v>
      </c>
      <c r="BH3914" s="104" t="s">
        <v>6486</v>
      </c>
      <c r="BI3914" s="104" t="str">
        <f t="shared" si="1371"/>
        <v>RX4</v>
      </c>
    </row>
    <row r="3915" spans="56:61" hidden="1" x14ac:dyDescent="0.3">
      <c r="BD3915" t="str">
        <f t="shared" si="1370"/>
        <v>RX4DELIBERATE SELF HARM</v>
      </c>
      <c r="BE3915" s="104" t="s">
        <v>6467</v>
      </c>
      <c r="BF3915" s="104" t="s">
        <v>6468</v>
      </c>
      <c r="BG3915" s="104" t="s">
        <v>6467</v>
      </c>
      <c r="BH3915" s="104" t="s">
        <v>6468</v>
      </c>
      <c r="BI3915" s="104" t="str">
        <f t="shared" si="1371"/>
        <v>RX4</v>
      </c>
    </row>
    <row r="3916" spans="56:61" hidden="1" x14ac:dyDescent="0.3">
      <c r="BD3916" t="str">
        <f t="shared" si="1370"/>
        <v>RX4DENE COTTAGE MENTAL HEALTH COMMUNITY UNIT</v>
      </c>
      <c r="BE3916" s="104" t="s">
        <v>6527</v>
      </c>
      <c r="BF3916" s="104" t="s">
        <v>6528</v>
      </c>
      <c r="BG3916" s="104" t="s">
        <v>6527</v>
      </c>
      <c r="BH3916" s="104" t="s">
        <v>6528</v>
      </c>
      <c r="BI3916" s="104" t="str">
        <f t="shared" si="1371"/>
        <v>RX4</v>
      </c>
    </row>
    <row r="3917" spans="56:61" hidden="1" x14ac:dyDescent="0.3">
      <c r="BD3917" t="str">
        <f t="shared" si="1370"/>
        <v>RX4DEPARTMENT OF PSYCHIATRY (ROYAL VICTORIA INFIRMARY)</v>
      </c>
      <c r="BE3917" s="104" t="s">
        <v>6581</v>
      </c>
      <c r="BF3917" s="104" t="s">
        <v>6582</v>
      </c>
      <c r="BG3917" s="104" t="s">
        <v>6581</v>
      </c>
      <c r="BH3917" s="104" t="s">
        <v>6582</v>
      </c>
      <c r="BI3917" s="104" t="str">
        <f t="shared" si="1371"/>
        <v>RX4</v>
      </c>
    </row>
    <row r="3918" spans="56:61" hidden="1" x14ac:dyDescent="0.3">
      <c r="BD3918" t="str">
        <f t="shared" si="1370"/>
        <v>RX4DUNSTON HILL DAY HOSPITAL SITE</v>
      </c>
      <c r="BE3918" s="104" t="s">
        <v>6473</v>
      </c>
      <c r="BF3918" s="104" t="s">
        <v>6474</v>
      </c>
      <c r="BG3918" s="104" t="s">
        <v>6473</v>
      </c>
      <c r="BH3918" s="104" t="s">
        <v>6474</v>
      </c>
      <c r="BI3918" s="104" t="str">
        <f t="shared" si="1371"/>
        <v>RX4</v>
      </c>
    </row>
    <row r="3919" spans="56:61" hidden="1" x14ac:dyDescent="0.3">
      <c r="BD3919" t="str">
        <f t="shared" si="1370"/>
        <v>RX4ELM HOUSE</v>
      </c>
      <c r="BE3919" s="102" t="s">
        <v>9824</v>
      </c>
      <c r="BF3919" s="101" t="s">
        <v>9825</v>
      </c>
      <c r="BG3919" s="102" t="s">
        <v>9824</v>
      </c>
      <c r="BH3919" s="101" t="s">
        <v>9825</v>
      </c>
      <c r="BI3919" s="104" t="str">
        <f t="shared" si="1371"/>
        <v>RX4</v>
      </c>
    </row>
    <row r="3920" spans="56:61" hidden="1" x14ac:dyDescent="0.3">
      <c r="BD3920" t="str">
        <f t="shared" si="1370"/>
        <v>RX4ELSDEN MEWS MENTAL HEALTH COMMUNITY UNIT</v>
      </c>
      <c r="BE3920" s="104" t="s">
        <v>6529</v>
      </c>
      <c r="BF3920" s="104" t="s">
        <v>6530</v>
      </c>
      <c r="BG3920" s="104" t="s">
        <v>6529</v>
      </c>
      <c r="BH3920" s="104" t="s">
        <v>6530</v>
      </c>
      <c r="BI3920" s="104" t="str">
        <f t="shared" si="1371"/>
        <v>RX4</v>
      </c>
    </row>
    <row r="3921" spans="56:61" hidden="1" x14ac:dyDescent="0.3">
      <c r="BD3921" t="str">
        <f t="shared" si="1370"/>
        <v>RX4FERNDENE</v>
      </c>
      <c r="BE3921" s="104" t="s">
        <v>6552</v>
      </c>
      <c r="BF3921" s="104" t="s">
        <v>6553</v>
      </c>
      <c r="BG3921" s="104" t="s">
        <v>6552</v>
      </c>
      <c r="BH3921" s="104" t="s">
        <v>6553</v>
      </c>
      <c r="BI3921" s="104" t="str">
        <f t="shared" si="1371"/>
        <v>RX4</v>
      </c>
    </row>
    <row r="3922" spans="56:61" hidden="1" x14ac:dyDescent="0.3">
      <c r="BD3922" t="str">
        <f t="shared" si="1370"/>
        <v>RX4FLAX COTTAGES MENTAL HEALTH COMMUNITY UNIT</v>
      </c>
      <c r="BE3922" s="104" t="s">
        <v>6531</v>
      </c>
      <c r="BF3922" s="104" t="s">
        <v>6532</v>
      </c>
      <c r="BG3922" s="104" t="s">
        <v>6531</v>
      </c>
      <c r="BH3922" s="104" t="s">
        <v>6532</v>
      </c>
      <c r="BI3922" s="104" t="str">
        <f t="shared" si="1371"/>
        <v>RX4</v>
      </c>
    </row>
    <row r="3923" spans="56:61" ht="12.75" hidden="1" customHeight="1" x14ac:dyDescent="0.3">
      <c r="BD3923" t="str">
        <f t="shared" si="1370"/>
        <v>RX4FLEMING NUFFIELD</v>
      </c>
      <c r="BE3923" s="104" t="s">
        <v>6537</v>
      </c>
      <c r="BF3923" s="104" t="s">
        <v>6538</v>
      </c>
      <c r="BG3923" s="104" t="s">
        <v>6537</v>
      </c>
      <c r="BH3923" s="104" t="s">
        <v>6538</v>
      </c>
      <c r="BI3923" s="104" t="str">
        <f t="shared" si="1371"/>
        <v>RX4</v>
      </c>
    </row>
    <row r="3924" spans="56:61" ht="12.75" hidden="1" customHeight="1" x14ac:dyDescent="0.3">
      <c r="BD3924" t="str">
        <f t="shared" si="1370"/>
        <v>RX4FORENSIC UNIT NEWCASTLE</v>
      </c>
      <c r="BE3924" s="104" t="s">
        <v>6593</v>
      </c>
      <c r="BF3924" s="104" t="s">
        <v>6594</v>
      </c>
      <c r="BG3924" s="104" t="s">
        <v>6593</v>
      </c>
      <c r="BH3924" s="104" t="s">
        <v>6594</v>
      </c>
      <c r="BI3924" s="104" t="str">
        <f t="shared" si="1371"/>
        <v>RX4</v>
      </c>
    </row>
    <row r="3925" spans="56:61" hidden="1" x14ac:dyDescent="0.3">
      <c r="BD3925" t="str">
        <f t="shared" si="1370"/>
        <v>RX4GRANGE PARK MENTAL HEALTH COMMUNITY UNIT</v>
      </c>
      <c r="BE3925" s="104" t="s">
        <v>6533</v>
      </c>
      <c r="BF3925" s="104" t="s">
        <v>6534</v>
      </c>
      <c r="BG3925" s="104" t="s">
        <v>6533</v>
      </c>
      <c r="BH3925" s="104" t="s">
        <v>6534</v>
      </c>
      <c r="BI3925" s="104" t="str">
        <f t="shared" si="1371"/>
        <v>RX4</v>
      </c>
    </row>
    <row r="3926" spans="56:61" ht="12.75" hidden="1" customHeight="1" x14ac:dyDescent="0.3">
      <c r="BD3926" t="str">
        <f t="shared" si="1370"/>
        <v>RX4HEXHAM CPN</v>
      </c>
      <c r="BE3926" s="104" t="s">
        <v>6554</v>
      </c>
      <c r="BF3926" s="104" t="s">
        <v>6555</v>
      </c>
      <c r="BG3926" s="104" t="s">
        <v>6554</v>
      </c>
      <c r="BH3926" s="104" t="s">
        <v>6555</v>
      </c>
      <c r="BI3926" s="104" t="str">
        <f t="shared" si="1371"/>
        <v>RX4</v>
      </c>
    </row>
    <row r="3927" spans="56:61" ht="12.75" hidden="1" customHeight="1" x14ac:dyDescent="0.3">
      <c r="BD3927" t="str">
        <f t="shared" si="1370"/>
        <v>RX4HEXHAM CSMT</v>
      </c>
      <c r="BE3927" s="104" t="s">
        <v>6556</v>
      </c>
      <c r="BF3927" s="104" t="s">
        <v>6557</v>
      </c>
      <c r="BG3927" s="104" t="s">
        <v>6556</v>
      </c>
      <c r="BH3927" s="104" t="s">
        <v>6557</v>
      </c>
      <c r="BI3927" s="104" t="str">
        <f t="shared" si="1371"/>
        <v>RX4</v>
      </c>
    </row>
    <row r="3928" spans="56:61" ht="12.75" hidden="1" customHeight="1" x14ac:dyDescent="0.3">
      <c r="BD3928" t="str">
        <f t="shared" si="1370"/>
        <v>RX4HEXHAM GENERAL HOSPITAL</v>
      </c>
      <c r="BE3928" s="104" t="s">
        <v>6505</v>
      </c>
      <c r="BF3928" s="104" t="s">
        <v>6506</v>
      </c>
      <c r="BG3928" s="104" t="s">
        <v>6505</v>
      </c>
      <c r="BH3928" s="104" t="s">
        <v>6506</v>
      </c>
      <c r="BI3928" s="104" t="str">
        <f t="shared" si="1371"/>
        <v>RX4</v>
      </c>
    </row>
    <row r="3929" spans="56:61" hidden="1" x14ac:dyDescent="0.3">
      <c r="BD3929" t="str">
        <f t="shared" si="1370"/>
        <v>RX4HIRST VILLAS MENTAL HEALTH COMMUNITY UNIT</v>
      </c>
      <c r="BE3929" s="104" t="s">
        <v>6660</v>
      </c>
      <c r="BF3929" s="104" t="s">
        <v>6661</v>
      </c>
      <c r="BG3929" s="104" t="s">
        <v>6660</v>
      </c>
      <c r="BH3929" s="104" t="s">
        <v>6661</v>
      </c>
      <c r="BI3929" s="104" t="str">
        <f t="shared" si="1371"/>
        <v>RX4</v>
      </c>
    </row>
    <row r="3930" spans="56:61" ht="12.75" hidden="1" customHeight="1" x14ac:dyDescent="0.3">
      <c r="BD3930" t="str">
        <f t="shared" si="1370"/>
        <v>RX4HOLLYBUSH VILLAS MENTAL HEALTH COMMUNITY UNIT</v>
      </c>
      <c r="BE3930" s="104" t="s">
        <v>6535</v>
      </c>
      <c r="BF3930" s="104" t="s">
        <v>6536</v>
      </c>
      <c r="BG3930" s="104" t="s">
        <v>6535</v>
      </c>
      <c r="BH3930" s="104" t="s">
        <v>6536</v>
      </c>
      <c r="BI3930" s="104" t="str">
        <f t="shared" si="1371"/>
        <v>RX4</v>
      </c>
    </row>
    <row r="3931" spans="56:61" hidden="1" x14ac:dyDescent="0.3">
      <c r="BD3931" t="str">
        <f t="shared" si="1370"/>
        <v>RX4HOLMLEA</v>
      </c>
      <c r="BE3931" s="104" t="s">
        <v>6616</v>
      </c>
      <c r="BF3931" s="104" t="s">
        <v>6617</v>
      </c>
      <c r="BG3931" s="104" t="s">
        <v>6616</v>
      </c>
      <c r="BH3931" s="104" t="s">
        <v>6617</v>
      </c>
      <c r="BI3931" s="104" t="str">
        <f t="shared" si="1371"/>
        <v>RX4</v>
      </c>
    </row>
    <row r="3932" spans="56:61" ht="12.75" hidden="1" customHeight="1" x14ac:dyDescent="0.3">
      <c r="BD3932" t="str">
        <f t="shared" si="1370"/>
        <v>RX4HOPEWOOD PARK</v>
      </c>
      <c r="BE3932" s="96" t="s">
        <v>9911</v>
      </c>
      <c r="BF3932" s="96" t="s">
        <v>9912</v>
      </c>
      <c r="BG3932" s="96" t="s">
        <v>9911</v>
      </c>
      <c r="BH3932" s="96" t="s">
        <v>9912</v>
      </c>
      <c r="BI3932" s="104" t="str">
        <f t="shared" si="1371"/>
        <v>RX4</v>
      </c>
    </row>
    <row r="3933" spans="56:61" hidden="1" x14ac:dyDescent="0.3">
      <c r="BD3933" t="str">
        <f t="shared" si="1370"/>
        <v>RX4HYLTON BANK MENTAL HEALTH COMMUNITY UNIT</v>
      </c>
      <c r="BE3933" s="104" t="s">
        <v>6634</v>
      </c>
      <c r="BF3933" s="104" t="s">
        <v>6635</v>
      </c>
      <c r="BG3933" s="104" t="s">
        <v>6634</v>
      </c>
      <c r="BH3933" s="104" t="s">
        <v>6635</v>
      </c>
      <c r="BI3933" s="104" t="str">
        <f t="shared" si="1371"/>
        <v>RX4</v>
      </c>
    </row>
    <row r="3934" spans="56:61" hidden="1" x14ac:dyDescent="0.3">
      <c r="BD3934" t="str">
        <f t="shared" si="1370"/>
        <v>RX4ICTS</v>
      </c>
      <c r="BE3934" s="104" t="s">
        <v>6481</v>
      </c>
      <c r="BF3934" s="104" t="s">
        <v>6482</v>
      </c>
      <c r="BG3934" s="104" t="s">
        <v>6481</v>
      </c>
      <c r="BH3934" s="104" t="s">
        <v>6482</v>
      </c>
      <c r="BI3934" s="104" t="str">
        <f t="shared" si="1371"/>
        <v>RX4</v>
      </c>
    </row>
    <row r="3935" spans="56:61" ht="12.75" hidden="1" customHeight="1" x14ac:dyDescent="0.3">
      <c r="BD3935" t="str">
        <f t="shared" si="1370"/>
        <v>RX4LEATHAM</v>
      </c>
      <c r="BE3935" s="104" t="s">
        <v>6497</v>
      </c>
      <c r="BF3935" s="104" t="s">
        <v>6498</v>
      </c>
      <c r="BG3935" s="104" t="s">
        <v>6497</v>
      </c>
      <c r="BH3935" s="104" t="s">
        <v>6498</v>
      </c>
      <c r="BI3935" s="104" t="str">
        <f t="shared" si="1371"/>
        <v>RX4</v>
      </c>
    </row>
    <row r="3936" spans="56:61" ht="12.75" hidden="1" customHeight="1" x14ac:dyDescent="0.3">
      <c r="BD3936" t="str">
        <f t="shared" si="1370"/>
        <v>RX4LYNDHURST GROVE MENTAL HEALTH COMMUNITY UNIT</v>
      </c>
      <c r="BE3936" s="104" t="s">
        <v>6636</v>
      </c>
      <c r="BF3936" s="104" t="s">
        <v>6637</v>
      </c>
      <c r="BG3936" s="104" t="s">
        <v>6636</v>
      </c>
      <c r="BH3936" s="104" t="s">
        <v>6637</v>
      </c>
      <c r="BI3936" s="104" t="str">
        <f t="shared" si="1371"/>
        <v>RX4</v>
      </c>
    </row>
    <row r="3937" spans="56:61" hidden="1" x14ac:dyDescent="0.3">
      <c r="BD3937" t="str">
        <f t="shared" si="1370"/>
        <v>RX4MONKTON HALL HOSPITAL</v>
      </c>
      <c r="BE3937" s="104" t="s">
        <v>6487</v>
      </c>
      <c r="BF3937" s="104" t="s">
        <v>6488</v>
      </c>
      <c r="BG3937" s="104" t="s">
        <v>6487</v>
      </c>
      <c r="BH3937" s="104" t="s">
        <v>6488</v>
      </c>
      <c r="BI3937" s="104" t="str">
        <f t="shared" si="1371"/>
        <v>RX4</v>
      </c>
    </row>
    <row r="3938" spans="56:61" hidden="1" x14ac:dyDescent="0.3">
      <c r="BD3938" t="str">
        <f t="shared" si="1370"/>
        <v>RX4MONKWEARMOUTH HOSPITAL</v>
      </c>
      <c r="BE3938" s="104" t="s">
        <v>6618</v>
      </c>
      <c r="BF3938" s="104" t="s">
        <v>6619</v>
      </c>
      <c r="BG3938" s="104" t="s">
        <v>6618</v>
      </c>
      <c r="BH3938" s="104" t="s">
        <v>6619</v>
      </c>
      <c r="BI3938" s="104" t="str">
        <f t="shared" si="1371"/>
        <v>RX4</v>
      </c>
    </row>
    <row r="3939" spans="56:61" hidden="1" x14ac:dyDescent="0.3">
      <c r="BD3939" t="str">
        <f t="shared" si="1370"/>
        <v>RX4MORPETH COTTAGE HOSPITAL</v>
      </c>
      <c r="BE3939" s="104" t="s">
        <v>6511</v>
      </c>
      <c r="BF3939" s="104" t="s">
        <v>6512</v>
      </c>
      <c r="BG3939" s="104" t="s">
        <v>6511</v>
      </c>
      <c r="BH3939" s="104" t="s">
        <v>6512</v>
      </c>
      <c r="BI3939" s="104" t="str">
        <f t="shared" si="1371"/>
        <v>RX4</v>
      </c>
    </row>
    <row r="3940" spans="56:61" hidden="1" x14ac:dyDescent="0.3">
      <c r="BD3940" t="str">
        <f t="shared" si="1370"/>
        <v>RX4NEUROPSYCHIATRY</v>
      </c>
      <c r="BE3940" s="104" t="s">
        <v>6595</v>
      </c>
      <c r="BF3940" s="104" t="s">
        <v>3601</v>
      </c>
      <c r="BG3940" s="104" t="s">
        <v>6595</v>
      </c>
      <c r="BH3940" s="104" t="s">
        <v>3601</v>
      </c>
      <c r="BI3940" s="104" t="str">
        <f t="shared" si="1371"/>
        <v>RX4</v>
      </c>
    </row>
    <row r="3941" spans="56:61" hidden="1" x14ac:dyDescent="0.3">
      <c r="BD3941" t="str">
        <f t="shared" si="1370"/>
        <v>RX4NEWBERRY COTTAGE</v>
      </c>
      <c r="BE3941" s="104" t="s">
        <v>6620</v>
      </c>
      <c r="BF3941" s="104" t="s">
        <v>6621</v>
      </c>
      <c r="BG3941" s="104" t="s">
        <v>6620</v>
      </c>
      <c r="BH3941" s="104" t="s">
        <v>6621</v>
      </c>
      <c r="BI3941" s="104" t="str">
        <f t="shared" si="1371"/>
        <v>RX4</v>
      </c>
    </row>
    <row r="3942" spans="56:61" hidden="1" x14ac:dyDescent="0.3">
      <c r="BD3942" t="str">
        <f t="shared" si="1370"/>
        <v>RX4NEWCASTLE GENERAL HOSPITAL</v>
      </c>
      <c r="BE3942" s="104" t="s">
        <v>6583</v>
      </c>
      <c r="BF3942" s="104" t="s">
        <v>6584</v>
      </c>
      <c r="BG3942" s="104" t="s">
        <v>6583</v>
      </c>
      <c r="BH3942" s="104" t="s">
        <v>6584</v>
      </c>
      <c r="BI3942" s="104" t="str">
        <f t="shared" si="1371"/>
        <v>RX4</v>
      </c>
    </row>
    <row r="3943" spans="56:61" hidden="1" x14ac:dyDescent="0.3">
      <c r="BD3943" t="str">
        <f t="shared" si="1370"/>
        <v>RX4NEWHAVEN COTTAGE</v>
      </c>
      <c r="BE3943" s="104" t="s">
        <v>6622</v>
      </c>
      <c r="BF3943" s="104" t="s">
        <v>6623</v>
      </c>
      <c r="BG3943" s="104" t="s">
        <v>6622</v>
      </c>
      <c r="BH3943" s="104" t="s">
        <v>6623</v>
      </c>
      <c r="BI3943" s="104" t="str">
        <f t="shared" si="1371"/>
        <v>RX4</v>
      </c>
    </row>
    <row r="3944" spans="56:61" hidden="1" x14ac:dyDescent="0.3">
      <c r="BD3944" t="str">
        <f t="shared" si="1370"/>
        <v>RX4NMP - CHILD &amp; FAMILY A</v>
      </c>
      <c r="BE3944" s="104" t="s">
        <v>6632</v>
      </c>
      <c r="BF3944" s="104" t="s">
        <v>6633</v>
      </c>
      <c r="BG3944" s="104" t="s">
        <v>6632</v>
      </c>
      <c r="BH3944" s="104" t="s">
        <v>6633</v>
      </c>
      <c r="BI3944" s="104" t="str">
        <f t="shared" si="1371"/>
        <v>RX4</v>
      </c>
    </row>
    <row r="3945" spans="56:61" hidden="1" x14ac:dyDescent="0.3">
      <c r="BD3945" t="str">
        <f t="shared" si="1370"/>
        <v>RX4NMP - CHILD &amp; FAMILY B</v>
      </c>
      <c r="BE3945" s="104" t="s">
        <v>6469</v>
      </c>
      <c r="BF3945" s="104" t="s">
        <v>6470</v>
      </c>
      <c r="BG3945" s="104" t="s">
        <v>6469</v>
      </c>
      <c r="BH3945" s="104" t="s">
        <v>6470</v>
      </c>
      <c r="BI3945" s="104" t="str">
        <f t="shared" si="1371"/>
        <v>RX4</v>
      </c>
    </row>
    <row r="3946" spans="56:61" hidden="1" x14ac:dyDescent="0.3">
      <c r="BD3946" t="str">
        <f t="shared" si="1370"/>
        <v>RX4NMP - WELLFIELD</v>
      </c>
      <c r="BE3946" s="104" t="s">
        <v>6630</v>
      </c>
      <c r="BF3946" s="104" t="s">
        <v>6631</v>
      </c>
      <c r="BG3946" s="104" t="s">
        <v>6630</v>
      </c>
      <c r="BH3946" s="104" t="s">
        <v>6631</v>
      </c>
      <c r="BI3946" s="104" t="str">
        <f t="shared" si="1371"/>
        <v>RX4</v>
      </c>
    </row>
    <row r="3947" spans="56:61" hidden="1" x14ac:dyDescent="0.3">
      <c r="BD3947" t="str">
        <f t="shared" si="1370"/>
        <v>RX4NORTH TYNESIDE GENERAL HOSPITAL</v>
      </c>
      <c r="BE3947" s="104" t="s">
        <v>6540</v>
      </c>
      <c r="BF3947" s="104" t="s">
        <v>6541</v>
      </c>
      <c r="BG3947" s="104" t="s">
        <v>6540</v>
      </c>
      <c r="BH3947" s="104" t="s">
        <v>6541</v>
      </c>
      <c r="BI3947" s="104" t="str">
        <f t="shared" si="1371"/>
        <v>RX4</v>
      </c>
    </row>
    <row r="3948" spans="56:61" hidden="1" x14ac:dyDescent="0.3">
      <c r="BD3948" t="str">
        <f t="shared" si="1370"/>
        <v>RX4NORTHGATE HOSPITAL</v>
      </c>
      <c r="BE3948" s="104" t="s">
        <v>6560</v>
      </c>
      <c r="BF3948" s="104" t="s">
        <v>2108</v>
      </c>
      <c r="BG3948" s="104" t="s">
        <v>6560</v>
      </c>
      <c r="BH3948" s="104" t="s">
        <v>2108</v>
      </c>
      <c r="BI3948" s="104" t="str">
        <f t="shared" si="1371"/>
        <v>RX4</v>
      </c>
    </row>
    <row r="3949" spans="56:61" hidden="1" x14ac:dyDescent="0.3">
      <c r="BD3949" t="str">
        <f t="shared" si="1370"/>
        <v>RX4NORTHGATE HOSPITAL SITE</v>
      </c>
      <c r="BE3949" s="104" t="s">
        <v>6501</v>
      </c>
      <c r="BF3949" s="104" t="s">
        <v>6502</v>
      </c>
      <c r="BG3949" s="104" t="s">
        <v>6501</v>
      </c>
      <c r="BH3949" s="104" t="s">
        <v>6502</v>
      </c>
      <c r="BI3949" s="104" t="str">
        <f t="shared" si="1371"/>
        <v>RX4</v>
      </c>
    </row>
    <row r="3950" spans="56:61" hidden="1" x14ac:dyDescent="0.3">
      <c r="BD3950" t="str">
        <f t="shared" si="1370"/>
        <v>RX4NORTHUMBERLAND BAIT</v>
      </c>
      <c r="BE3950" s="104" t="s">
        <v>6672</v>
      </c>
      <c r="BF3950" s="104" t="s">
        <v>6673</v>
      </c>
      <c r="BG3950" s="104" t="s">
        <v>6672</v>
      </c>
      <c r="BH3950" s="104" t="s">
        <v>6673</v>
      </c>
      <c r="BI3950" s="104" t="str">
        <f t="shared" si="1371"/>
        <v>RX4</v>
      </c>
    </row>
    <row r="3951" spans="56:61" hidden="1" x14ac:dyDescent="0.3">
      <c r="BD3951" t="str">
        <f t="shared" si="1370"/>
        <v>RX4OLD AGE PSYCHIATRY - TYNEDALE</v>
      </c>
      <c r="BE3951" s="104" t="s">
        <v>6591</v>
      </c>
      <c r="BF3951" s="104" t="s">
        <v>6592</v>
      </c>
      <c r="BG3951" s="104" t="s">
        <v>6591</v>
      </c>
      <c r="BH3951" s="104" t="s">
        <v>6592</v>
      </c>
      <c r="BI3951" s="104" t="str">
        <f t="shared" si="1371"/>
        <v>RX4</v>
      </c>
    </row>
    <row r="3952" spans="56:61" hidden="1" x14ac:dyDescent="0.3">
      <c r="BD3952" t="str">
        <f t="shared" si="1370"/>
        <v>RX4OLD AGE PSYCHIATRY NEWCASTLE EAST - AKENSIDE</v>
      </c>
      <c r="BE3952" s="104" t="s">
        <v>6596</v>
      </c>
      <c r="BF3952" s="104" t="s">
        <v>6597</v>
      </c>
      <c r="BG3952" s="104" t="s">
        <v>6596</v>
      </c>
      <c r="BH3952" s="104" t="s">
        <v>6597</v>
      </c>
      <c r="BI3952" s="104" t="str">
        <f t="shared" si="1371"/>
        <v>RX4</v>
      </c>
    </row>
    <row r="3953" spans="56:61" hidden="1" x14ac:dyDescent="0.3">
      <c r="BD3953" t="str">
        <f t="shared" si="1370"/>
        <v>RX4OLD AGE PSYCHIATRY NEWCASTLE NORTH - GIBSIDE</v>
      </c>
      <c r="BE3953" s="104" t="s">
        <v>6598</v>
      </c>
      <c r="BF3953" s="104" t="s">
        <v>6599</v>
      </c>
      <c r="BG3953" s="104" t="s">
        <v>6598</v>
      </c>
      <c r="BH3953" s="104" t="s">
        <v>6599</v>
      </c>
      <c r="BI3953" s="104" t="str">
        <f t="shared" si="1371"/>
        <v>RX4</v>
      </c>
    </row>
    <row r="3954" spans="56:61" hidden="1" x14ac:dyDescent="0.3">
      <c r="BD3954" t="str">
        <f t="shared" si="1370"/>
        <v>RX4OLD AGE PSYCHIATRY NEWCASTLE WEST - CASTLESIDE</v>
      </c>
      <c r="BE3954" s="104" t="s">
        <v>6600</v>
      </c>
      <c r="BF3954" s="104" t="s">
        <v>6601</v>
      </c>
      <c r="BG3954" s="104" t="s">
        <v>6600</v>
      </c>
      <c r="BH3954" s="104" t="s">
        <v>6601</v>
      </c>
      <c r="BI3954" s="104" t="str">
        <f t="shared" si="1371"/>
        <v>RX4</v>
      </c>
    </row>
    <row r="3955" spans="56:61" hidden="1" x14ac:dyDescent="0.3">
      <c r="BD3955" t="str">
        <f t="shared" si="1370"/>
        <v>RX4PALMER COMMUNITY HOSPITAL</v>
      </c>
      <c r="BE3955" s="104" t="s">
        <v>6477</v>
      </c>
      <c r="BF3955" s="104" t="s">
        <v>6478</v>
      </c>
      <c r="BG3955" s="104" t="s">
        <v>6477</v>
      </c>
      <c r="BH3955" s="104" t="s">
        <v>6478</v>
      </c>
      <c r="BI3955" s="104" t="str">
        <f t="shared" si="1371"/>
        <v>RX4</v>
      </c>
    </row>
    <row r="3956" spans="56:61" hidden="1" x14ac:dyDescent="0.3">
      <c r="BD3956" t="str">
        <f t="shared" si="1370"/>
        <v>RX4PRUDHOE HOSPITAL</v>
      </c>
      <c r="BE3956" s="104" t="s">
        <v>6561</v>
      </c>
      <c r="BF3956" s="104" t="s">
        <v>6562</v>
      </c>
      <c r="BG3956" s="104" t="s">
        <v>6561</v>
      </c>
      <c r="BH3956" s="104" t="s">
        <v>6562</v>
      </c>
      <c r="BI3956" s="104" t="str">
        <f t="shared" si="1371"/>
        <v>RX4</v>
      </c>
    </row>
    <row r="3957" spans="56:61" hidden="1" x14ac:dyDescent="0.3">
      <c r="BD3957" t="str">
        <f t="shared" si="1370"/>
        <v>RX4PRUDHOE HOSPITAL SITE</v>
      </c>
      <c r="BE3957" s="104" t="s">
        <v>6503</v>
      </c>
      <c r="BF3957" s="104" t="s">
        <v>6504</v>
      </c>
      <c r="BG3957" s="104" t="s">
        <v>6503</v>
      </c>
      <c r="BH3957" s="104" t="s">
        <v>6504</v>
      </c>
      <c r="BI3957" s="104" t="str">
        <f t="shared" si="1371"/>
        <v>RX4</v>
      </c>
    </row>
    <row r="3958" spans="56:61" hidden="1" x14ac:dyDescent="0.3">
      <c r="BD3958" t="str">
        <f t="shared" si="1370"/>
        <v>RX4REGIONAL EATING DISORDERS</v>
      </c>
      <c r="BE3958" s="104" t="s">
        <v>6459</v>
      </c>
      <c r="BF3958" s="104" t="s">
        <v>6460</v>
      </c>
      <c r="BG3958" s="104" t="s">
        <v>6459</v>
      </c>
      <c r="BH3958" s="104" t="s">
        <v>6460</v>
      </c>
      <c r="BI3958" s="104" t="str">
        <f t="shared" si="1371"/>
        <v>RX4</v>
      </c>
    </row>
    <row r="3959" spans="56:61" hidden="1" x14ac:dyDescent="0.3">
      <c r="BD3959" t="str">
        <f t="shared" si="1370"/>
        <v>RX4REHABILITATION - CHERRY KNOWLE HOSPITAL</v>
      </c>
      <c r="BE3959" s="104" t="s">
        <v>6558</v>
      </c>
      <c r="BF3959" s="104" t="s">
        <v>6559</v>
      </c>
      <c r="BG3959" s="104" t="s">
        <v>6558</v>
      </c>
      <c r="BH3959" s="104" t="s">
        <v>6559</v>
      </c>
      <c r="BI3959" s="104" t="str">
        <f t="shared" si="1371"/>
        <v>RX4</v>
      </c>
    </row>
    <row r="3960" spans="56:61" hidden="1" x14ac:dyDescent="0.3">
      <c r="BD3960" t="str">
        <f t="shared" si="1370"/>
        <v>RX4REHABILITATION - TRANWELL UNIT</v>
      </c>
      <c r="BE3960" s="104" t="s">
        <v>6546</v>
      </c>
      <c r="BF3960" s="104" t="s">
        <v>6547</v>
      </c>
      <c r="BG3960" s="104" t="s">
        <v>6546</v>
      </c>
      <c r="BH3960" s="104" t="s">
        <v>6547</v>
      </c>
      <c r="BI3960" s="104" t="str">
        <f t="shared" si="1371"/>
        <v>RX4</v>
      </c>
    </row>
    <row r="3961" spans="56:61" hidden="1" x14ac:dyDescent="0.3">
      <c r="BD3961" t="str">
        <f t="shared" si="1370"/>
        <v>RX4REHABILITATION NORTHUMBERLAND - SOUTH WING</v>
      </c>
      <c r="BE3961" s="104" t="s">
        <v>6606</v>
      </c>
      <c r="BF3961" s="104" t="s">
        <v>6607</v>
      </c>
      <c r="BG3961" s="104" t="s">
        <v>6606</v>
      </c>
      <c r="BH3961" s="104" t="s">
        <v>6607</v>
      </c>
      <c r="BI3961" s="104" t="str">
        <f t="shared" si="1371"/>
        <v>RX4</v>
      </c>
    </row>
    <row r="3962" spans="56:61" hidden="1" x14ac:dyDescent="0.3">
      <c r="BD3962" t="str">
        <f t="shared" si="1370"/>
        <v>RX4ROSE LODGE</v>
      </c>
      <c r="BE3962" s="102" t="s">
        <v>9826</v>
      </c>
      <c r="BF3962" s="101" t="s">
        <v>9827</v>
      </c>
      <c r="BG3962" s="102" t="s">
        <v>9826</v>
      </c>
      <c r="BH3962" s="101" t="s">
        <v>9827</v>
      </c>
      <c r="BI3962" s="104" t="str">
        <f t="shared" si="1371"/>
        <v>RX4</v>
      </c>
    </row>
    <row r="3963" spans="56:61" hidden="1" x14ac:dyDescent="0.3">
      <c r="BD3963" t="str">
        <f t="shared" si="1370"/>
        <v>RX4ROSLIN MENTAL HEALTH COMMUNITY UNIT</v>
      </c>
      <c r="BE3963" s="104" t="s">
        <v>6638</v>
      </c>
      <c r="BF3963" s="104" t="s">
        <v>6639</v>
      </c>
      <c r="BG3963" s="104" t="s">
        <v>6638</v>
      </c>
      <c r="BH3963" s="104" t="s">
        <v>6639</v>
      </c>
      <c r="BI3963" s="104" t="str">
        <f t="shared" si="1371"/>
        <v>RX4</v>
      </c>
    </row>
    <row r="3964" spans="56:61" hidden="1" x14ac:dyDescent="0.3">
      <c r="BD3964" t="str">
        <f t="shared" si="1370"/>
        <v>RX4SHEKINAH</v>
      </c>
      <c r="BE3964" s="104" t="s">
        <v>6461</v>
      </c>
      <c r="BF3964" s="104" t="s">
        <v>6462</v>
      </c>
      <c r="BG3964" s="104" t="s">
        <v>6461</v>
      </c>
      <c r="BH3964" s="104" t="s">
        <v>6462</v>
      </c>
      <c r="BI3964" s="104" t="str">
        <f t="shared" si="1371"/>
        <v>RX4</v>
      </c>
    </row>
    <row r="3965" spans="56:61" ht="12.75" hidden="1" customHeight="1" x14ac:dyDescent="0.3">
      <c r="BD3965" t="str">
        <f t="shared" si="1370"/>
        <v>RX4SHIAN MENTAL HEALTH COMMUNITY UNIT</v>
      </c>
      <c r="BE3965" s="104" t="s">
        <v>6640</v>
      </c>
      <c r="BF3965" s="104" t="s">
        <v>6641</v>
      </c>
      <c r="BG3965" s="104" t="s">
        <v>6640</v>
      </c>
      <c r="BH3965" s="104" t="s">
        <v>6641</v>
      </c>
      <c r="BI3965" s="104" t="str">
        <f t="shared" si="1371"/>
        <v>RX4</v>
      </c>
    </row>
    <row r="3966" spans="56:61" ht="12.75" hidden="1" customHeight="1" x14ac:dyDescent="0.3">
      <c r="BD3966" t="str">
        <f t="shared" si="1370"/>
        <v>RX4SOLINGEN</v>
      </c>
      <c r="BE3966" s="104" t="s">
        <v>6664</v>
      </c>
      <c r="BF3966" s="104" t="s">
        <v>6665</v>
      </c>
      <c r="BG3966" s="104" t="s">
        <v>6664</v>
      </c>
      <c r="BH3966" s="104" t="s">
        <v>6665</v>
      </c>
      <c r="BI3966" s="104" t="str">
        <f t="shared" si="1371"/>
        <v>RX4</v>
      </c>
    </row>
    <row r="3967" spans="56:61" ht="12.75" hidden="1" customHeight="1" x14ac:dyDescent="0.3">
      <c r="BD3967" t="str">
        <f t="shared" si="1370"/>
        <v>RX4SOUTH TYNESIDE DISTRICT GENERAL HOSPITAL</v>
      </c>
      <c r="BE3967" s="104" t="s">
        <v>6489</v>
      </c>
      <c r="BF3967" s="104" t="s">
        <v>6490</v>
      </c>
      <c r="BG3967" s="104" t="s">
        <v>6489</v>
      </c>
      <c r="BH3967" s="104" t="s">
        <v>6490</v>
      </c>
      <c r="BI3967" s="104" t="str">
        <f t="shared" si="1371"/>
        <v>RX4</v>
      </c>
    </row>
    <row r="3968" spans="56:61" ht="12.75" hidden="1" customHeight="1" x14ac:dyDescent="0.3">
      <c r="BD3968" t="str">
        <f t="shared" si="1370"/>
        <v>RX4SPECIAL CARE / REHAB NEWCASTLE</v>
      </c>
      <c r="BE3968" s="104" t="s">
        <v>6602</v>
      </c>
      <c r="BF3968" s="104" t="s">
        <v>6603</v>
      </c>
      <c r="BG3968" s="104" t="s">
        <v>6602</v>
      </c>
      <c r="BH3968" s="104" t="s">
        <v>6603</v>
      </c>
      <c r="BI3968" s="104" t="str">
        <f t="shared" si="1371"/>
        <v>RX4</v>
      </c>
    </row>
    <row r="3969" spans="56:61" ht="12.75" hidden="1" customHeight="1" x14ac:dyDescent="0.3">
      <c r="BD3969" t="str">
        <f t="shared" ref="BD3969:BD4033" si="1372">CONCATENATE(LEFT(BE3969, 3),BF3969)</f>
        <v>RX4SPITTAL</v>
      </c>
      <c r="BE3969" s="104" t="s">
        <v>6662</v>
      </c>
      <c r="BF3969" s="104" t="s">
        <v>6663</v>
      </c>
      <c r="BG3969" s="104" t="s">
        <v>6662</v>
      </c>
      <c r="BH3969" s="104" t="s">
        <v>6663</v>
      </c>
      <c r="BI3969" s="104" t="str">
        <f t="shared" ref="BI3969:BI4033" si="1373">LEFT(BG3969,3)</f>
        <v>RX4</v>
      </c>
    </row>
    <row r="3970" spans="56:61" hidden="1" x14ac:dyDescent="0.3">
      <c r="BD3970" t="str">
        <f t="shared" si="1372"/>
        <v>RX4SPITTAL MEWS MENTAL HEALTH COMMUNITY UNIT</v>
      </c>
      <c r="BE3970" s="104" t="s">
        <v>6674</v>
      </c>
      <c r="BF3970" s="104" t="s">
        <v>6675</v>
      </c>
      <c r="BG3970" s="104" t="s">
        <v>6674</v>
      </c>
      <c r="BH3970" s="104" t="s">
        <v>6675</v>
      </c>
      <c r="BI3970" s="104" t="str">
        <f t="shared" si="1373"/>
        <v>RX4</v>
      </c>
    </row>
    <row r="3971" spans="56:61" hidden="1" x14ac:dyDescent="0.3">
      <c r="BD3971" t="str">
        <f t="shared" si="1372"/>
        <v>RX4SPRINGDALE MENTAL HEALTH COMMUNITY UNIT</v>
      </c>
      <c r="BE3971" s="104" t="s">
        <v>6658</v>
      </c>
      <c r="BF3971" s="104" t="s">
        <v>6659</v>
      </c>
      <c r="BG3971" s="104" t="s">
        <v>6658</v>
      </c>
      <c r="BH3971" s="104" t="s">
        <v>6659</v>
      </c>
      <c r="BI3971" s="104" t="str">
        <f t="shared" si="1373"/>
        <v>RX4</v>
      </c>
    </row>
    <row r="3972" spans="56:61" ht="12.75" hidden="1" customHeight="1" x14ac:dyDescent="0.3">
      <c r="BD3972" t="str">
        <f t="shared" si="1372"/>
        <v>RX4ST ALBANS MENTAL HEALTH COMMUNITY UNIT</v>
      </c>
      <c r="BE3972" s="104" t="s">
        <v>6642</v>
      </c>
      <c r="BF3972" s="104" t="s">
        <v>6643</v>
      </c>
      <c r="BG3972" s="104" t="s">
        <v>6642</v>
      </c>
      <c r="BH3972" s="104" t="s">
        <v>6643</v>
      </c>
      <c r="BI3972" s="104" t="str">
        <f t="shared" si="1373"/>
        <v>RX4</v>
      </c>
    </row>
    <row r="3973" spans="56:61" hidden="1" x14ac:dyDescent="0.3">
      <c r="BD3973" t="str">
        <f t="shared" si="1372"/>
        <v>RX4ST GEORGES HOSPITAL SITE (MORPETH)</v>
      </c>
      <c r="BE3973" s="104" t="s">
        <v>6575</v>
      </c>
      <c r="BF3973" s="104" t="s">
        <v>6576</v>
      </c>
      <c r="BG3973" s="104" t="s">
        <v>6575</v>
      </c>
      <c r="BH3973" s="104" t="s">
        <v>6576</v>
      </c>
      <c r="BI3973" s="104" t="str">
        <f t="shared" si="1373"/>
        <v>RX4</v>
      </c>
    </row>
    <row r="3974" spans="56:61" hidden="1" x14ac:dyDescent="0.3">
      <c r="BD3974" t="str">
        <f t="shared" si="1372"/>
        <v>RX4ST NICHOLAS HOSPITAL (NEWCASTLE UPON TYNE)</v>
      </c>
      <c r="BE3974" s="104" t="s">
        <v>6579</v>
      </c>
      <c r="BF3974" s="104" t="s">
        <v>6580</v>
      </c>
      <c r="BG3974" s="104" t="s">
        <v>6579</v>
      </c>
      <c r="BH3974" s="104" t="s">
        <v>6580</v>
      </c>
      <c r="BI3974" s="104" t="str">
        <f t="shared" si="1373"/>
        <v>RX4</v>
      </c>
    </row>
    <row r="3975" spans="56:61" hidden="1" x14ac:dyDescent="0.3">
      <c r="BD3975" t="str">
        <f t="shared" si="1372"/>
        <v>RX4STONECRAFT MENTAL HEALTH COMMUNITY UNIT</v>
      </c>
      <c r="BE3975" s="104" t="s">
        <v>6644</v>
      </c>
      <c r="BF3975" s="104" t="s">
        <v>6645</v>
      </c>
      <c r="BG3975" s="104" t="s">
        <v>6644</v>
      </c>
      <c r="BH3975" s="104" t="s">
        <v>6645</v>
      </c>
      <c r="BI3975" s="104" t="str">
        <f t="shared" si="1373"/>
        <v>RX4</v>
      </c>
    </row>
    <row r="3976" spans="56:61" hidden="1" x14ac:dyDescent="0.3">
      <c r="BD3976" t="str">
        <f t="shared" si="1372"/>
        <v>RX4SUNDERLAND EYE INFIRMARY</v>
      </c>
      <c r="BE3976" s="104" t="s">
        <v>6610</v>
      </c>
      <c r="BF3976" s="104" t="s">
        <v>6611</v>
      </c>
      <c r="BG3976" s="104" t="s">
        <v>6610</v>
      </c>
      <c r="BH3976" s="104" t="s">
        <v>6611</v>
      </c>
      <c r="BI3976" s="104" t="str">
        <f t="shared" si="1373"/>
        <v>RX4</v>
      </c>
    </row>
    <row r="3977" spans="56:61" hidden="1" x14ac:dyDescent="0.3">
      <c r="BD3977" t="str">
        <f t="shared" si="1372"/>
        <v>RX4SUNDERLAND ROYAL HOSPITAL</v>
      </c>
      <c r="BE3977" s="104" t="s">
        <v>6614</v>
      </c>
      <c r="BF3977" s="104" t="s">
        <v>6615</v>
      </c>
      <c r="BG3977" s="104" t="s">
        <v>6614</v>
      </c>
      <c r="BH3977" s="104" t="s">
        <v>6615</v>
      </c>
      <c r="BI3977" s="104" t="str">
        <f t="shared" si="1373"/>
        <v>RX4</v>
      </c>
    </row>
    <row r="3978" spans="56:61" hidden="1" x14ac:dyDescent="0.3">
      <c r="BD3978" t="str">
        <f t="shared" si="1372"/>
        <v>RX4SWALWELL</v>
      </c>
      <c r="BE3978" s="104" t="s">
        <v>6475</v>
      </c>
      <c r="BF3978" s="104" t="s">
        <v>6476</v>
      </c>
      <c r="BG3978" s="104" t="s">
        <v>6475</v>
      </c>
      <c r="BH3978" s="104" t="s">
        <v>6476</v>
      </c>
      <c r="BI3978" s="104" t="str">
        <f t="shared" si="1373"/>
        <v>RX4</v>
      </c>
    </row>
    <row r="3979" spans="56:61" hidden="1" x14ac:dyDescent="0.3">
      <c r="BD3979" t="str">
        <f t="shared" si="1372"/>
        <v>RX4TAVISTOCK SQUARE MENTAL HEALTH COMMUNITY UNIT</v>
      </c>
      <c r="BE3979" s="104" t="s">
        <v>6646</v>
      </c>
      <c r="BF3979" s="104" t="s">
        <v>6647</v>
      </c>
      <c r="BG3979" s="104" t="s">
        <v>6646</v>
      </c>
      <c r="BH3979" s="104" t="s">
        <v>6647</v>
      </c>
      <c r="BI3979" s="104" t="str">
        <f t="shared" si="1373"/>
        <v>RX4</v>
      </c>
    </row>
    <row r="3980" spans="56:61" hidden="1" x14ac:dyDescent="0.3">
      <c r="BD3980" t="str">
        <f t="shared" si="1372"/>
        <v>RX4THE CHESTERS MENTAL HEALTH COMMUNITY UNIT</v>
      </c>
      <c r="BE3980" s="104" t="s">
        <v>6648</v>
      </c>
      <c r="BF3980" s="104" t="s">
        <v>6649</v>
      </c>
      <c r="BG3980" s="104" t="s">
        <v>6648</v>
      </c>
      <c r="BH3980" s="104" t="s">
        <v>6649</v>
      </c>
      <c r="BI3980" s="104" t="str">
        <f t="shared" si="1373"/>
        <v>RX4</v>
      </c>
    </row>
    <row r="3981" spans="56:61" hidden="1" x14ac:dyDescent="0.3">
      <c r="BD3981" t="str">
        <f t="shared" si="1372"/>
        <v>RX4THE CONSULTING ROOMS</v>
      </c>
      <c r="BE3981" s="104" t="s">
        <v>6513</v>
      </c>
      <c r="BF3981" s="104" t="s">
        <v>6514</v>
      </c>
      <c r="BG3981" s="104" t="s">
        <v>6513</v>
      </c>
      <c r="BH3981" s="104" t="s">
        <v>6514</v>
      </c>
      <c r="BI3981" s="104" t="str">
        <f t="shared" si="1373"/>
        <v>RX4</v>
      </c>
    </row>
    <row r="3982" spans="56:61" hidden="1" x14ac:dyDescent="0.3">
      <c r="BD3982" t="str">
        <f t="shared" si="1372"/>
        <v>RX4THE GRANGE</v>
      </c>
      <c r="BE3982" s="104" t="s">
        <v>6539</v>
      </c>
      <c r="BF3982" s="104" t="s">
        <v>1965</v>
      </c>
      <c r="BG3982" s="104" t="s">
        <v>6539</v>
      </c>
      <c r="BH3982" s="104" t="s">
        <v>1965</v>
      </c>
      <c r="BI3982" s="104" t="str">
        <f t="shared" si="1373"/>
        <v>RX4</v>
      </c>
    </row>
    <row r="3983" spans="56:61" hidden="1" x14ac:dyDescent="0.3">
      <c r="BD3983" t="str">
        <f t="shared" si="1372"/>
        <v>RX4THE RIDING MENTAL HEALTH COMMUNITY UNIT</v>
      </c>
      <c r="BE3983" s="104" t="s">
        <v>6515</v>
      </c>
      <c r="BF3983" s="104" t="s">
        <v>6516</v>
      </c>
      <c r="BG3983" s="104" t="s">
        <v>6515</v>
      </c>
      <c r="BH3983" s="104" t="s">
        <v>6516</v>
      </c>
      <c r="BI3983" s="104" t="str">
        <f t="shared" si="1373"/>
        <v>RX4</v>
      </c>
    </row>
    <row r="3984" spans="56:61" hidden="1" x14ac:dyDescent="0.3">
      <c r="BD3984" t="str">
        <f t="shared" si="1372"/>
        <v>RX4THE WILLOWS (MORPETH)</v>
      </c>
      <c r="BE3984" s="104" t="s">
        <v>6457</v>
      </c>
      <c r="BF3984" s="104" t="s">
        <v>6458</v>
      </c>
      <c r="BG3984" s="104" t="s">
        <v>6457</v>
      </c>
      <c r="BH3984" s="104" t="s">
        <v>6458</v>
      </c>
      <c r="BI3984" s="104" t="str">
        <f t="shared" si="1373"/>
        <v>RX4</v>
      </c>
    </row>
    <row r="3985" spans="56:61" hidden="1" x14ac:dyDescent="0.3">
      <c r="BD3985" t="str">
        <f t="shared" si="1372"/>
        <v>RX4TRANWELL UNIT</v>
      </c>
      <c r="BE3985" s="104" t="s">
        <v>6471</v>
      </c>
      <c r="BF3985" s="104" t="s">
        <v>6472</v>
      </c>
      <c r="BG3985" s="104" t="s">
        <v>6471</v>
      </c>
      <c r="BH3985" s="104" t="s">
        <v>6472</v>
      </c>
      <c r="BI3985" s="104" t="str">
        <f t="shared" si="1373"/>
        <v>RX4</v>
      </c>
    </row>
    <row r="3986" spans="56:61" hidden="1" x14ac:dyDescent="0.3">
      <c r="BD3986" t="str">
        <f t="shared" si="1372"/>
        <v>RX4TREATMENT UNIT</v>
      </c>
      <c r="BE3986" s="104" t="s">
        <v>6624</v>
      </c>
      <c r="BF3986" s="104" t="s">
        <v>6625</v>
      </c>
      <c r="BG3986" s="104" t="s">
        <v>6624</v>
      </c>
      <c r="BH3986" s="104" t="s">
        <v>6625</v>
      </c>
      <c r="BI3986" s="104" t="str">
        <f t="shared" si="1373"/>
        <v>RX4</v>
      </c>
    </row>
    <row r="3987" spans="56:61" hidden="1" x14ac:dyDescent="0.3">
      <c r="BD3987" t="str">
        <f t="shared" si="1372"/>
        <v>RX4WALKERGATE HOSPITAL</v>
      </c>
      <c r="BE3987" s="104" t="s">
        <v>6577</v>
      </c>
      <c r="BF3987" s="104" t="s">
        <v>6578</v>
      </c>
      <c r="BG3987" s="104" t="s">
        <v>6577</v>
      </c>
      <c r="BH3987" s="104" t="s">
        <v>6578</v>
      </c>
      <c r="BI3987" s="104" t="str">
        <f t="shared" si="1373"/>
        <v>RX4</v>
      </c>
    </row>
    <row r="3988" spans="56:61" hidden="1" x14ac:dyDescent="0.3">
      <c r="BD3988" t="str">
        <f t="shared" si="1372"/>
        <v>RX4WALKERGATE PARK HOSPITAL</v>
      </c>
      <c r="BE3988" s="104" t="s">
        <v>6666</v>
      </c>
      <c r="BF3988" s="104" t="s">
        <v>6667</v>
      </c>
      <c r="BG3988" s="104" t="s">
        <v>6666</v>
      </c>
      <c r="BH3988" s="104" t="s">
        <v>6667</v>
      </c>
      <c r="BI3988" s="104" t="str">
        <f t="shared" si="1373"/>
        <v>RX4</v>
      </c>
    </row>
    <row r="3989" spans="56:61" hidden="1" x14ac:dyDescent="0.3">
      <c r="BD3989" t="str">
        <f t="shared" si="1372"/>
        <v>RX4WANSBECK GENERAL HOSPITAL</v>
      </c>
      <c r="BE3989" s="104" t="s">
        <v>6550</v>
      </c>
      <c r="BF3989" s="104" t="s">
        <v>6551</v>
      </c>
      <c r="BG3989" s="104" t="s">
        <v>6550</v>
      </c>
      <c r="BH3989" s="104" t="s">
        <v>6551</v>
      </c>
      <c r="BI3989" s="104" t="str">
        <f t="shared" si="1373"/>
        <v>RX4</v>
      </c>
    </row>
    <row r="3990" spans="56:61" ht="15" hidden="1" customHeight="1" x14ac:dyDescent="0.3">
      <c r="BD3990" t="str">
        <f t="shared" si="1372"/>
        <v>RX4WARRINGTON MENTAL HEALTH COMMUNITY UNIT</v>
      </c>
      <c r="BE3990" s="104" t="s">
        <v>6650</v>
      </c>
      <c r="BF3990" s="104" t="s">
        <v>6651</v>
      </c>
      <c r="BG3990" s="104" t="s">
        <v>6650</v>
      </c>
      <c r="BH3990" s="104" t="s">
        <v>6651</v>
      </c>
      <c r="BI3990" s="104" t="str">
        <f t="shared" si="1373"/>
        <v>RX4</v>
      </c>
    </row>
    <row r="3991" spans="56:61" hidden="1" x14ac:dyDescent="0.3">
      <c r="BD3991" t="str">
        <f t="shared" si="1372"/>
        <v>RX4WEST VIEW MENTAL HEALTH COMMUNITY UNIT</v>
      </c>
      <c r="BE3991" s="104" t="s">
        <v>6652</v>
      </c>
      <c r="BF3991" s="104" t="s">
        <v>6653</v>
      </c>
      <c r="BG3991" s="104" t="s">
        <v>6652</v>
      </c>
      <c r="BH3991" s="104" t="s">
        <v>6653</v>
      </c>
      <c r="BI3991" s="104" t="str">
        <f t="shared" si="1373"/>
        <v>RX4</v>
      </c>
    </row>
    <row r="3992" spans="56:61" hidden="1" x14ac:dyDescent="0.3">
      <c r="BD3992" t="str">
        <f t="shared" si="1372"/>
        <v>RX4WESTBRIDGE UNIT</v>
      </c>
      <c r="BE3992" s="104" t="s">
        <v>6573</v>
      </c>
      <c r="BF3992" s="104" t="s">
        <v>6574</v>
      </c>
      <c r="BG3992" s="104" t="s">
        <v>6573</v>
      </c>
      <c r="BH3992" s="104" t="s">
        <v>6574</v>
      </c>
      <c r="BI3992" s="104" t="str">
        <f t="shared" si="1373"/>
        <v>RX4</v>
      </c>
    </row>
    <row r="3993" spans="56:61" hidden="1" x14ac:dyDescent="0.3">
      <c r="BD3993" t="str">
        <f t="shared" si="1372"/>
        <v>RX4WHITBY RISE</v>
      </c>
      <c r="BE3993" s="104" t="s">
        <v>6463</v>
      </c>
      <c r="BF3993" s="104" t="s">
        <v>6464</v>
      </c>
      <c r="BG3993" s="104" t="s">
        <v>6463</v>
      </c>
      <c r="BH3993" s="104" t="s">
        <v>6464</v>
      </c>
      <c r="BI3993" s="104" t="str">
        <f t="shared" si="1373"/>
        <v>RX4</v>
      </c>
    </row>
    <row r="3994" spans="56:61" ht="12.75" hidden="1" customHeight="1" x14ac:dyDescent="0.3">
      <c r="BD3994" t="str">
        <f t="shared" si="1372"/>
        <v>RX4WHITLEY BAY</v>
      </c>
      <c r="BE3994" s="104" t="s">
        <v>6548</v>
      </c>
      <c r="BF3994" s="104" t="s">
        <v>6549</v>
      </c>
      <c r="BG3994" s="104" t="s">
        <v>6548</v>
      </c>
      <c r="BH3994" s="104" t="s">
        <v>6549</v>
      </c>
      <c r="BI3994" s="104" t="str">
        <f t="shared" si="1373"/>
        <v>RX4</v>
      </c>
    </row>
    <row r="3995" spans="56:61" hidden="1" x14ac:dyDescent="0.3">
      <c r="BD3995" t="str">
        <f t="shared" si="1372"/>
        <v>RX4WOODLAND VIEW</v>
      </c>
      <c r="BE3995" s="104" t="s">
        <v>6668</v>
      </c>
      <c r="BF3995" s="104" t="s">
        <v>6669</v>
      </c>
      <c r="BG3995" s="104" t="s">
        <v>6668</v>
      </c>
      <c r="BH3995" s="104" t="s">
        <v>6669</v>
      </c>
      <c r="BI3995" s="104" t="str">
        <f t="shared" si="1373"/>
        <v>RX4</v>
      </c>
    </row>
    <row r="3996" spans="56:61" hidden="1" x14ac:dyDescent="0.3">
      <c r="BD3996" t="str">
        <f t="shared" si="1372"/>
        <v>RX4WOODLANDS COTTAGE MENTAL HEALTH COMMUNITY UNIT</v>
      </c>
      <c r="BE3996" s="104" t="s">
        <v>6654</v>
      </c>
      <c r="BF3996" s="104" t="s">
        <v>6655</v>
      </c>
      <c r="BG3996" s="104" t="s">
        <v>6654</v>
      </c>
      <c r="BH3996" s="104" t="s">
        <v>6655</v>
      </c>
      <c r="BI3996" s="104" t="str">
        <f t="shared" si="1373"/>
        <v>RX4</v>
      </c>
    </row>
    <row r="3997" spans="56:61" hidden="1" x14ac:dyDescent="0.3">
      <c r="BD3997" t="str">
        <f t="shared" si="1372"/>
        <v>RX4WOODLEY HALL</v>
      </c>
      <c r="BE3997" s="104" t="s">
        <v>6628</v>
      </c>
      <c r="BF3997" s="104" t="s">
        <v>6629</v>
      </c>
      <c r="BG3997" s="104" t="s">
        <v>6628</v>
      </c>
      <c r="BH3997" s="104" t="s">
        <v>6629</v>
      </c>
      <c r="BI3997" s="104" t="str">
        <f t="shared" si="1373"/>
        <v>RX4</v>
      </c>
    </row>
    <row r="3998" spans="56:61" hidden="1" x14ac:dyDescent="0.3">
      <c r="BD3998" t="str">
        <f t="shared" si="1372"/>
        <v>RX4WOOLSINGTON MENTAL HEALTH COMMUNITY UNIT</v>
      </c>
      <c r="BE3998" s="104" t="s">
        <v>6656</v>
      </c>
      <c r="BF3998" s="104" t="s">
        <v>6657</v>
      </c>
      <c r="BG3998" s="104" t="s">
        <v>6656</v>
      </c>
      <c r="BH3998" s="104" t="s">
        <v>6657</v>
      </c>
      <c r="BI3998" s="104" t="str">
        <f t="shared" si="1373"/>
        <v>RX4</v>
      </c>
    </row>
    <row r="3999" spans="56:61" hidden="1" x14ac:dyDescent="0.3">
      <c r="BD3999" t="str">
        <f t="shared" si="1372"/>
        <v>RX4YOUNG PEOPLES UNIT</v>
      </c>
      <c r="BE3999" s="104" t="s">
        <v>6604</v>
      </c>
      <c r="BF3999" s="104" t="s">
        <v>6605</v>
      </c>
      <c r="BG3999" s="104" t="s">
        <v>6604</v>
      </c>
      <c r="BH3999" s="104" t="s">
        <v>6605</v>
      </c>
      <c r="BI3999" s="104" t="str">
        <f t="shared" si="1373"/>
        <v>RX4</v>
      </c>
    </row>
    <row r="4000" spans="56:61" hidden="1" x14ac:dyDescent="0.3">
      <c r="BD4000" t="str">
        <f t="shared" si="1372"/>
        <v>RXAANCORA HOUSE</v>
      </c>
      <c r="BE4000" s="94" t="s">
        <v>10085</v>
      </c>
      <c r="BF4000" s="94" t="s">
        <v>10086</v>
      </c>
      <c r="BG4000" s="94" t="s">
        <v>10085</v>
      </c>
      <c r="BH4000" s="94" t="s">
        <v>10086</v>
      </c>
      <c r="BI4000" s="94" t="str">
        <f t="shared" si="1373"/>
        <v>RXA</v>
      </c>
    </row>
    <row r="4001" spans="56:61" hidden="1" x14ac:dyDescent="0.3">
      <c r="BD4001" t="str">
        <f t="shared" si="1372"/>
        <v>RXABOWMERE HOSPITAL</v>
      </c>
      <c r="BE4001" s="94" t="s">
        <v>6682</v>
      </c>
      <c r="BF4001" s="94" t="s">
        <v>6683</v>
      </c>
      <c r="BG4001" s="94" t="s">
        <v>6682</v>
      </c>
      <c r="BH4001" s="94" t="s">
        <v>6683</v>
      </c>
      <c r="BI4001" s="94" t="str">
        <f t="shared" si="1373"/>
        <v>RXA</v>
      </c>
    </row>
    <row r="4002" spans="56:61" hidden="1" x14ac:dyDescent="0.3">
      <c r="BD4002" t="str">
        <f t="shared" si="1372"/>
        <v>RXACHERRYBANK</v>
      </c>
      <c r="BE4002" s="94" t="s">
        <v>6686</v>
      </c>
      <c r="BF4002" s="94" t="s">
        <v>6687</v>
      </c>
      <c r="BG4002" s="94" t="s">
        <v>6686</v>
      </c>
      <c r="BH4002" s="94" t="s">
        <v>6687</v>
      </c>
      <c r="BI4002" s="94" t="str">
        <f t="shared" si="1373"/>
        <v>RXA</v>
      </c>
    </row>
    <row r="4003" spans="56:61" hidden="1" x14ac:dyDescent="0.3">
      <c r="BD4003" t="str">
        <f t="shared" si="1372"/>
        <v>RXACLATTERBRIDGE HOSPITAL PSYCH SERVICES</v>
      </c>
      <c r="BE4003" s="94" t="s">
        <v>8955</v>
      </c>
      <c r="BF4003" s="94" t="s">
        <v>9703</v>
      </c>
      <c r="BG4003" s="94" t="s">
        <v>8955</v>
      </c>
      <c r="BH4003" s="94" t="s">
        <v>9703</v>
      </c>
      <c r="BI4003" s="94" t="str">
        <f t="shared" si="1373"/>
        <v>RXA</v>
      </c>
    </row>
    <row r="4004" spans="56:61" hidden="1" x14ac:dyDescent="0.3">
      <c r="BD4004" t="str">
        <f t="shared" si="1372"/>
        <v>RXAEASTWAY INPATIENTS</v>
      </c>
      <c r="BE4004" s="94" t="s">
        <v>8954</v>
      </c>
      <c r="BF4004" s="94" t="s">
        <v>9704</v>
      </c>
      <c r="BG4004" s="94" t="s">
        <v>8954</v>
      </c>
      <c r="BH4004" s="94" t="s">
        <v>9704</v>
      </c>
      <c r="BI4004" s="94" t="str">
        <f t="shared" si="1373"/>
        <v>RXA</v>
      </c>
    </row>
    <row r="4005" spans="56:61" hidden="1" x14ac:dyDescent="0.3">
      <c r="BD4005" t="str">
        <f t="shared" si="1372"/>
        <v>RXAELLESMERE PORT HOSPITAL</v>
      </c>
      <c r="BE4005" s="94" t="s">
        <v>6706</v>
      </c>
      <c r="BF4005" s="94" t="s">
        <v>6707</v>
      </c>
      <c r="BG4005" s="94" t="s">
        <v>6706</v>
      </c>
      <c r="BH4005" s="94" t="s">
        <v>6707</v>
      </c>
      <c r="BI4005" s="94" t="str">
        <f t="shared" si="1373"/>
        <v>RXA</v>
      </c>
    </row>
    <row r="4006" spans="56:61" hidden="1" x14ac:dyDescent="0.3">
      <c r="BD4006" t="str">
        <f t="shared" si="1372"/>
        <v>RXAJOCELYN SOLLY</v>
      </c>
      <c r="BE4006" s="94" t="s">
        <v>6692</v>
      </c>
      <c r="BF4006" s="94" t="s">
        <v>6693</v>
      </c>
      <c r="BG4006" s="94" t="s">
        <v>6692</v>
      </c>
      <c r="BH4006" s="94" t="s">
        <v>6693</v>
      </c>
      <c r="BI4006" s="94" t="str">
        <f t="shared" si="1373"/>
        <v>RXA</v>
      </c>
    </row>
    <row r="4007" spans="56:61" hidden="1" x14ac:dyDescent="0.3">
      <c r="BD4007" t="str">
        <f t="shared" si="1372"/>
        <v>RXAKEMPLE UNIT</v>
      </c>
      <c r="BE4007" s="94" t="s">
        <v>6704</v>
      </c>
      <c r="BF4007" s="94" t="s">
        <v>6705</v>
      </c>
      <c r="BG4007" s="94" t="s">
        <v>6704</v>
      </c>
      <c r="BH4007" s="94" t="s">
        <v>6705</v>
      </c>
      <c r="BI4007" s="94" t="str">
        <f t="shared" si="1373"/>
        <v>RXA</v>
      </c>
    </row>
    <row r="4008" spans="56:61" hidden="1" x14ac:dyDescent="0.3">
      <c r="BD4008" t="str">
        <f t="shared" si="1372"/>
        <v>RXALEIGHTON HOSPITAL</v>
      </c>
      <c r="BE4008" s="94" t="s">
        <v>6696</v>
      </c>
      <c r="BF4008" s="94" t="s">
        <v>6697</v>
      </c>
      <c r="BG4008" s="94" t="s">
        <v>6696</v>
      </c>
      <c r="BH4008" s="94" t="s">
        <v>6697</v>
      </c>
      <c r="BI4008" s="94" t="str">
        <f t="shared" si="1373"/>
        <v>RXA</v>
      </c>
    </row>
    <row r="4009" spans="56:61" hidden="1" x14ac:dyDescent="0.3">
      <c r="BD4009" t="str">
        <f t="shared" si="1372"/>
        <v>RXALEIGHTON MENTAL HEALTH UNIT</v>
      </c>
      <c r="BE4009" s="94" t="s">
        <v>6684</v>
      </c>
      <c r="BF4009" s="94" t="s">
        <v>6685</v>
      </c>
      <c r="BG4009" s="94" t="s">
        <v>6684</v>
      </c>
      <c r="BH4009" s="94" t="s">
        <v>6685</v>
      </c>
      <c r="BI4009" s="94" t="str">
        <f t="shared" si="1373"/>
        <v>RXA</v>
      </c>
    </row>
    <row r="4010" spans="56:61" hidden="1" x14ac:dyDescent="0.3">
      <c r="BD4010" t="str">
        <f t="shared" si="1372"/>
        <v>RXALIASON PSYCHIATRY WEST</v>
      </c>
      <c r="BE4010" s="94" t="s">
        <v>6694</v>
      </c>
      <c r="BF4010" s="94" t="s">
        <v>6695</v>
      </c>
      <c r="BG4010" s="94" t="s">
        <v>6694</v>
      </c>
      <c r="BH4010" s="94" t="s">
        <v>6695</v>
      </c>
      <c r="BI4010" s="94" t="str">
        <f t="shared" si="1373"/>
        <v>RXA</v>
      </c>
    </row>
    <row r="4011" spans="56:61" hidden="1" x14ac:dyDescent="0.3">
      <c r="BD4011" t="str">
        <f t="shared" si="1372"/>
        <v>RXALIME WALK HOUSE</v>
      </c>
      <c r="BE4011" s="94" t="s">
        <v>8956</v>
      </c>
      <c r="BF4011" t="s">
        <v>9870</v>
      </c>
      <c r="BG4011" s="94" t="s">
        <v>8956</v>
      </c>
      <c r="BH4011" t="s">
        <v>9870</v>
      </c>
      <c r="BI4011" s="94" t="str">
        <f t="shared" si="1373"/>
        <v>RXA</v>
      </c>
    </row>
    <row r="4012" spans="56:61" hidden="1" x14ac:dyDescent="0.3">
      <c r="BD4012" t="str">
        <f t="shared" si="1372"/>
        <v>RXAMACCLESFIELD MENTAL HEALTH</v>
      </c>
      <c r="BE4012" s="94" t="s">
        <v>6708</v>
      </c>
      <c r="BF4012" s="94" t="s">
        <v>6709</v>
      </c>
      <c r="BG4012" s="94" t="s">
        <v>6708</v>
      </c>
      <c r="BH4012" s="94" t="s">
        <v>6709</v>
      </c>
      <c r="BI4012" s="94" t="str">
        <f t="shared" si="1373"/>
        <v>RXA</v>
      </c>
    </row>
    <row r="4013" spans="56:61" hidden="1" x14ac:dyDescent="0.3">
      <c r="BD4013" t="str">
        <f t="shared" si="1372"/>
        <v>RXAMARY DENDY UNIT</v>
      </c>
      <c r="BE4013" s="94" t="s">
        <v>6690</v>
      </c>
      <c r="BF4013" s="94" t="s">
        <v>6691</v>
      </c>
      <c r="BG4013" s="94" t="s">
        <v>6690</v>
      </c>
      <c r="BH4013" s="94" t="s">
        <v>6691</v>
      </c>
      <c r="BI4013" s="94" t="str">
        <f t="shared" si="1373"/>
        <v>RXA</v>
      </c>
    </row>
    <row r="4014" spans="56:61" hidden="1" x14ac:dyDescent="0.3">
      <c r="BD4014" t="str">
        <f t="shared" si="1372"/>
        <v>RXARESPITE THORN HEYS</v>
      </c>
      <c r="BE4014" s="94" t="s">
        <v>8958</v>
      </c>
      <c r="BF4014" s="94" t="s">
        <v>9705</v>
      </c>
      <c r="BG4014" s="94" t="s">
        <v>8958</v>
      </c>
      <c r="BH4014" s="94" t="s">
        <v>9705</v>
      </c>
      <c r="BI4014" s="94" t="str">
        <f t="shared" si="1373"/>
        <v>RXA</v>
      </c>
    </row>
    <row r="4015" spans="56:61" hidden="1" x14ac:dyDescent="0.3">
      <c r="BD4015" t="str">
        <f t="shared" si="1372"/>
        <v>RXAROSEMOUNT</v>
      </c>
      <c r="BE4015" s="94" t="s">
        <v>6688</v>
      </c>
      <c r="BF4015" s="94" t="s">
        <v>6689</v>
      </c>
      <c r="BG4015" s="94" t="s">
        <v>6688</v>
      </c>
      <c r="BH4015" s="94" t="s">
        <v>6689</v>
      </c>
      <c r="BI4015" s="94" t="str">
        <f t="shared" si="1373"/>
        <v>RXA</v>
      </c>
    </row>
    <row r="4016" spans="56:61" hidden="1" x14ac:dyDescent="0.3">
      <c r="BD4016" t="str">
        <f t="shared" si="1372"/>
        <v>RXASOUTH CHESHIRE &amp; VALE ROYAL</v>
      </c>
      <c r="BE4016" s="94" t="s">
        <v>6700</v>
      </c>
      <c r="BF4016" s="94" t="s">
        <v>6701</v>
      </c>
      <c r="BG4016" s="94" t="s">
        <v>6700</v>
      </c>
      <c r="BH4016" s="94" t="s">
        <v>6701</v>
      </c>
      <c r="BI4016" s="94" t="str">
        <f t="shared" si="1373"/>
        <v>RXA</v>
      </c>
    </row>
    <row r="4017" spans="56:61" hidden="1" x14ac:dyDescent="0.3">
      <c r="BD4017" t="str">
        <f t="shared" si="1372"/>
        <v>RXASPRINGBANK</v>
      </c>
      <c r="BE4017" s="94" t="s">
        <v>6698</v>
      </c>
      <c r="BF4017" s="94" t="s">
        <v>6699</v>
      </c>
      <c r="BG4017" s="94" t="s">
        <v>6698</v>
      </c>
      <c r="BH4017" s="94" t="s">
        <v>6699</v>
      </c>
      <c r="BI4017" s="94" t="str">
        <f t="shared" si="1373"/>
        <v>RXA</v>
      </c>
    </row>
    <row r="4018" spans="56:61" hidden="1" x14ac:dyDescent="0.3">
      <c r="BD4018" t="str">
        <f t="shared" si="1372"/>
        <v>RXAST CATHERINES HOSPITAL</v>
      </c>
      <c r="BE4018" s="94" t="s">
        <v>6680</v>
      </c>
      <c r="BF4018" s="94" t="s">
        <v>6681</v>
      </c>
      <c r="BG4018" s="94" t="s">
        <v>6680</v>
      </c>
      <c r="BH4018" s="94" t="s">
        <v>6681</v>
      </c>
      <c r="BI4018" s="94" t="str">
        <f t="shared" si="1373"/>
        <v>RXA</v>
      </c>
    </row>
    <row r="4019" spans="56:61" hidden="1" x14ac:dyDescent="0.3">
      <c r="BD4019" t="str">
        <f t="shared" si="1372"/>
        <v>RXATRAFFORD LD</v>
      </c>
      <c r="BE4019" s="94" t="s">
        <v>6702</v>
      </c>
      <c r="BF4019" s="94" t="s">
        <v>6703</v>
      </c>
      <c r="BG4019" s="94" t="s">
        <v>6702</v>
      </c>
      <c r="BH4019" s="94" t="s">
        <v>6703</v>
      </c>
      <c r="BI4019" s="94" t="str">
        <f t="shared" si="1373"/>
        <v>RXA</v>
      </c>
    </row>
    <row r="4020" spans="56:61" hidden="1" x14ac:dyDescent="0.3">
      <c r="BD4020" t="str">
        <f t="shared" si="1372"/>
        <v>RXAVICTORIA CENTRAL HOSPITAL</v>
      </c>
      <c r="BE4020" s="94" t="s">
        <v>6678</v>
      </c>
      <c r="BF4020" s="94" t="s">
        <v>6679</v>
      </c>
      <c r="BG4020" s="94" t="s">
        <v>6678</v>
      </c>
      <c r="BH4020" s="94" t="s">
        <v>6679</v>
      </c>
      <c r="BI4020" s="94" t="str">
        <f t="shared" si="1373"/>
        <v>RXA</v>
      </c>
    </row>
    <row r="4021" spans="56:61" hidden="1" x14ac:dyDescent="0.3">
      <c r="BD4021" t="str">
        <f t="shared" si="1372"/>
        <v>RXAYPC- PINE LODGE</v>
      </c>
      <c r="BE4021" s="94" t="s">
        <v>8957</v>
      </c>
      <c r="BF4021" s="94" t="s">
        <v>9706</v>
      </c>
      <c r="BG4021" s="94" t="s">
        <v>8957</v>
      </c>
      <c r="BH4021" s="94" t="s">
        <v>9706</v>
      </c>
      <c r="BI4021" s="94" t="str">
        <f t="shared" si="1373"/>
        <v>RXA</v>
      </c>
    </row>
    <row r="4022" spans="56:61" hidden="1" x14ac:dyDescent="0.3">
      <c r="BD4022" t="str">
        <f t="shared" si="1372"/>
        <v>RXCBEXHILL HOSPITAL</v>
      </c>
      <c r="BE4022" s="104" t="s">
        <v>930</v>
      </c>
      <c r="BF4022" s="104" t="s">
        <v>9707</v>
      </c>
      <c r="BG4022" s="104" t="s">
        <v>930</v>
      </c>
      <c r="BH4022" s="104" t="s">
        <v>9707</v>
      </c>
      <c r="BI4022" s="104" t="str">
        <f t="shared" si="1373"/>
        <v>RXC</v>
      </c>
    </row>
    <row r="4023" spans="56:61" hidden="1" x14ac:dyDescent="0.3">
      <c r="BD4023" t="str">
        <f t="shared" si="1372"/>
        <v>RXCCONQUEST HOSPITAL</v>
      </c>
      <c r="BE4023" s="104" t="s">
        <v>931</v>
      </c>
      <c r="BF4023" s="104" t="s">
        <v>6142</v>
      </c>
      <c r="BG4023" s="104" t="s">
        <v>931</v>
      </c>
      <c r="BH4023" s="104" t="s">
        <v>6142</v>
      </c>
      <c r="BI4023" s="104" t="str">
        <f t="shared" si="1373"/>
        <v>RXC</v>
      </c>
    </row>
    <row r="4024" spans="56:61" hidden="1" x14ac:dyDescent="0.3">
      <c r="BD4024" t="str">
        <f t="shared" si="1372"/>
        <v>RXCCROWBOROUGH BIRTHING CENTRE</v>
      </c>
      <c r="BE4024" s="104" t="s">
        <v>932</v>
      </c>
      <c r="BF4024" s="104" t="s">
        <v>9708</v>
      </c>
      <c r="BG4024" s="104" t="s">
        <v>932</v>
      </c>
      <c r="BH4024" s="104" t="s">
        <v>9708</v>
      </c>
      <c r="BI4024" s="104" t="str">
        <f t="shared" si="1373"/>
        <v>RXC</v>
      </c>
    </row>
    <row r="4025" spans="56:61" hidden="1" x14ac:dyDescent="0.3">
      <c r="BD4025" t="str">
        <f t="shared" si="1372"/>
        <v>RXCEASTBOURNE DISTRICT GENERAL HOSPITAL</v>
      </c>
      <c r="BE4025" s="104" t="s">
        <v>933</v>
      </c>
      <c r="BF4025" s="104" t="s">
        <v>2773</v>
      </c>
      <c r="BG4025" s="104" t="s">
        <v>933</v>
      </c>
      <c r="BH4025" s="104" t="s">
        <v>2773</v>
      </c>
      <c r="BI4025" s="104" t="str">
        <f t="shared" si="1373"/>
        <v>RXC</v>
      </c>
    </row>
    <row r="4026" spans="56:61" hidden="1" x14ac:dyDescent="0.3">
      <c r="BD4026" t="str">
        <f t="shared" si="1372"/>
        <v>RXCMASTER'S HOUSE</v>
      </c>
      <c r="BE4026" s="104" t="s">
        <v>934</v>
      </c>
      <c r="BF4026" s="104" t="s">
        <v>9709</v>
      </c>
      <c r="BG4026" s="104" t="s">
        <v>934</v>
      </c>
      <c r="BH4026" s="104" t="s">
        <v>9709</v>
      </c>
      <c r="BI4026" s="104" t="str">
        <f t="shared" si="1373"/>
        <v>RXC</v>
      </c>
    </row>
    <row r="4027" spans="56:61" hidden="1" x14ac:dyDescent="0.3">
      <c r="BD4027" t="str">
        <f t="shared" si="1372"/>
        <v>RXEDONCASTER - CYP&amp;F</v>
      </c>
      <c r="BE4027" s="104" t="s">
        <v>6736</v>
      </c>
      <c r="BF4027" s="104" t="s">
        <v>6737</v>
      </c>
      <c r="BG4027" s="104" t="s">
        <v>6736</v>
      </c>
      <c r="BH4027" s="104" t="s">
        <v>6737</v>
      </c>
      <c r="BI4027" s="104" t="str">
        <f t="shared" si="1373"/>
        <v>RXE</v>
      </c>
    </row>
    <row r="4028" spans="56:61" hidden="1" x14ac:dyDescent="0.3">
      <c r="BD4028" t="str">
        <f t="shared" si="1372"/>
        <v>RXEDONCASTER - CYP&amp;F (EAST)</v>
      </c>
      <c r="BE4028" s="104" t="s">
        <v>6734</v>
      </c>
      <c r="BF4028" s="104" t="s">
        <v>6735</v>
      </c>
      <c r="BG4028" s="104" t="s">
        <v>6734</v>
      </c>
      <c r="BH4028" s="104" t="s">
        <v>6735</v>
      </c>
      <c r="BI4028" s="104" t="str">
        <f t="shared" si="1373"/>
        <v>RXE</v>
      </c>
    </row>
    <row r="4029" spans="56:61" hidden="1" x14ac:dyDescent="0.3">
      <c r="BD4029" t="str">
        <f t="shared" si="1372"/>
        <v>RXEDONCASTER - CYP&amp;F 2</v>
      </c>
      <c r="BE4029" s="104" t="s">
        <v>6738</v>
      </c>
      <c r="BF4029" s="104" t="s">
        <v>6739</v>
      </c>
      <c r="BG4029" s="104" t="s">
        <v>6738</v>
      </c>
      <c r="BH4029" s="104" t="s">
        <v>6739</v>
      </c>
      <c r="BI4029" s="104" t="str">
        <f t="shared" si="1373"/>
        <v>RXE</v>
      </c>
    </row>
    <row r="4030" spans="56:61" hidden="1" x14ac:dyDescent="0.3">
      <c r="BD4030" t="str">
        <f t="shared" si="1372"/>
        <v>RXEDONCASTER - ST MARY'S INTERMEDIATE CARE</v>
      </c>
      <c r="BE4030" s="104" t="s">
        <v>6724</v>
      </c>
      <c r="BF4030" s="104" t="s">
        <v>6725</v>
      </c>
      <c r="BG4030" s="104" t="s">
        <v>6724</v>
      </c>
      <c r="BH4030" s="104" t="s">
        <v>6725</v>
      </c>
      <c r="BI4030" s="104" t="str">
        <f t="shared" si="1373"/>
        <v>RXE</v>
      </c>
    </row>
    <row r="4031" spans="56:61" hidden="1" x14ac:dyDescent="0.3">
      <c r="BD4031" t="str">
        <f t="shared" si="1372"/>
        <v>RXEDONCASTER COMMUNITY - OLDER PEOPLE'S DAY HOSPITAL</v>
      </c>
      <c r="BE4031" s="104" t="s">
        <v>6716</v>
      </c>
      <c r="BF4031" s="104" t="s">
        <v>6717</v>
      </c>
      <c r="BG4031" s="104" t="s">
        <v>6716</v>
      </c>
      <c r="BH4031" s="104" t="s">
        <v>6717</v>
      </c>
      <c r="BI4031" s="104" t="str">
        <f t="shared" si="1373"/>
        <v>RXE</v>
      </c>
    </row>
    <row r="4032" spans="56:61" hidden="1" x14ac:dyDescent="0.3">
      <c r="BD4032" t="str">
        <f t="shared" si="1372"/>
        <v>RXEDONCASTER DCIS - (OTW)</v>
      </c>
      <c r="BE4032" s="104" t="s">
        <v>6732</v>
      </c>
      <c r="BF4032" s="104" t="s">
        <v>6733</v>
      </c>
      <c r="BG4032" s="104" t="s">
        <v>6732</v>
      </c>
      <c r="BH4032" s="104" t="s">
        <v>6733</v>
      </c>
      <c r="BI4032" s="104" t="str">
        <f t="shared" si="1373"/>
        <v>RXE</v>
      </c>
    </row>
    <row r="4033" spans="56:61" hidden="1" x14ac:dyDescent="0.3">
      <c r="BD4033" t="str">
        <f t="shared" si="1372"/>
        <v>RXEDONCASTER DCIS - (OTW) BENTLEY MYPLACE</v>
      </c>
      <c r="BE4033" s="104" t="s">
        <v>6728</v>
      </c>
      <c r="BF4033" s="104" t="s">
        <v>6729</v>
      </c>
      <c r="BG4033" s="104" t="s">
        <v>6728</v>
      </c>
      <c r="BH4033" s="104" t="s">
        <v>6729</v>
      </c>
      <c r="BI4033" s="104" t="str">
        <f t="shared" si="1373"/>
        <v>RXE</v>
      </c>
    </row>
    <row r="4034" spans="56:61" hidden="1" x14ac:dyDescent="0.3">
      <c r="BD4034" t="str">
        <f t="shared" ref="BD4034:BD4097" si="1374">CONCATENATE(LEFT(BE4034, 3),BF4034)</f>
        <v>RXENEW BEGINNINGS - DONCASTER</v>
      </c>
      <c r="BE4034" s="104" t="s">
        <v>10011</v>
      </c>
      <c r="BF4034" s="104" t="s">
        <v>10012</v>
      </c>
      <c r="BG4034" s="104" t="s">
        <v>10011</v>
      </c>
      <c r="BH4034" s="104" t="s">
        <v>10012</v>
      </c>
      <c r="BI4034" s="104" t="str">
        <f t="shared" ref="BI4034:BI4097" si="1375">LEFT(BG4034,3)</f>
        <v>RXE</v>
      </c>
    </row>
    <row r="4035" spans="56:61" hidden="1" x14ac:dyDescent="0.3">
      <c r="BD4035" t="str">
        <f t="shared" si="1374"/>
        <v>RXENTH LINCS - GREAT OAKS INPATIENT UNIT</v>
      </c>
      <c r="BE4035" s="104" t="s">
        <v>6710</v>
      </c>
      <c r="BF4035" s="104" t="s">
        <v>6711</v>
      </c>
      <c r="BG4035" s="104" t="s">
        <v>6710</v>
      </c>
      <c r="BH4035" s="104" t="s">
        <v>6711</v>
      </c>
      <c r="BI4035" s="104" t="str">
        <f t="shared" si="1375"/>
        <v>RXE</v>
      </c>
    </row>
    <row r="4036" spans="56:61" hidden="1" x14ac:dyDescent="0.3">
      <c r="BD4036" t="str">
        <f t="shared" si="1374"/>
        <v>RXENTH LINCS - ICT</v>
      </c>
      <c r="BE4036" s="104" t="s">
        <v>6730</v>
      </c>
      <c r="BF4036" s="104" t="s">
        <v>6731</v>
      </c>
      <c r="BG4036" s="104" t="s">
        <v>6730</v>
      </c>
      <c r="BH4036" s="104" t="s">
        <v>6731</v>
      </c>
      <c r="BI4036" s="104" t="str">
        <f t="shared" si="1375"/>
        <v>RXE</v>
      </c>
    </row>
    <row r="4037" spans="56:61" hidden="1" x14ac:dyDescent="0.3">
      <c r="BD4037" t="str">
        <f t="shared" si="1374"/>
        <v>RXENTH LINCS - OT (COMMUNITY)</v>
      </c>
      <c r="BE4037" s="104" t="s">
        <v>6712</v>
      </c>
      <c r="BF4037" s="104" t="s">
        <v>6713</v>
      </c>
      <c r="BG4037" s="104" t="s">
        <v>6712</v>
      </c>
      <c r="BH4037" s="104" t="s">
        <v>6713</v>
      </c>
      <c r="BI4037" s="104" t="str">
        <f t="shared" si="1375"/>
        <v>RXE</v>
      </c>
    </row>
    <row r="4038" spans="56:61" hidden="1" x14ac:dyDescent="0.3">
      <c r="BD4038" t="str">
        <f t="shared" si="1374"/>
        <v>RXENTH LINCS PSYCHOLOGICAL THERAPIES 2</v>
      </c>
      <c r="BE4038" s="104" t="s">
        <v>6714</v>
      </c>
      <c r="BF4038" s="104" t="s">
        <v>6715</v>
      </c>
      <c r="BG4038" s="104" t="s">
        <v>6714</v>
      </c>
      <c r="BH4038" s="104" t="s">
        <v>6715</v>
      </c>
      <c r="BI4038" s="104" t="str">
        <f t="shared" si="1375"/>
        <v>RXE</v>
      </c>
    </row>
    <row r="4039" spans="56:61" hidden="1" x14ac:dyDescent="0.3">
      <c r="BD4039" t="str">
        <f t="shared" si="1374"/>
        <v>RXEROTHERHAM  EARLY INTERVENTION (SWALLOWNEST)</v>
      </c>
      <c r="BE4039" s="104" t="s">
        <v>8196</v>
      </c>
      <c r="BF4039" s="104" t="s">
        <v>9710</v>
      </c>
      <c r="BG4039" s="104" t="s">
        <v>8196</v>
      </c>
      <c r="BH4039" s="104" t="s">
        <v>9710</v>
      </c>
      <c r="BI4039" s="104" t="str">
        <f t="shared" si="1375"/>
        <v>RXE</v>
      </c>
    </row>
    <row r="4040" spans="56:61" hidden="1" x14ac:dyDescent="0.3">
      <c r="BD4040" t="str">
        <f t="shared" si="1374"/>
        <v>RXEROTHERHAM COMMUNITY MHSOP</v>
      </c>
      <c r="BE4040" s="104" t="s">
        <v>6722</v>
      </c>
      <c r="BF4040" s="104" t="s">
        <v>6723</v>
      </c>
      <c r="BG4040" s="104" t="s">
        <v>6722</v>
      </c>
      <c r="BH4040" s="104" t="s">
        <v>6723</v>
      </c>
      <c r="BI4040" s="104" t="str">
        <f t="shared" si="1375"/>
        <v>RXE</v>
      </c>
    </row>
    <row r="4041" spans="56:61" hidden="1" x14ac:dyDescent="0.3">
      <c r="BD4041" t="str">
        <f t="shared" si="1374"/>
        <v>RXEROTHERHAM INTENSIVE COMMUNITY THERAPIES</v>
      </c>
      <c r="BE4041" s="104" t="s">
        <v>6726</v>
      </c>
      <c r="BF4041" s="104" t="s">
        <v>6727</v>
      </c>
      <c r="BG4041" s="104" t="s">
        <v>6726</v>
      </c>
      <c r="BH4041" s="104" t="s">
        <v>6727</v>
      </c>
      <c r="BI4041" s="104" t="str">
        <f t="shared" si="1375"/>
        <v>RXE</v>
      </c>
    </row>
    <row r="4042" spans="56:61" hidden="1" x14ac:dyDescent="0.3">
      <c r="BD4042" t="str">
        <f t="shared" si="1374"/>
        <v>RXEROTHERHAM LEARNING DISABILITIES ASSESSMENT AND TREATMENT UNIT</v>
      </c>
      <c r="BE4042" s="104" t="s">
        <v>6720</v>
      </c>
      <c r="BF4042" s="104" t="s">
        <v>6721</v>
      </c>
      <c r="BG4042" s="104" t="s">
        <v>6720</v>
      </c>
      <c r="BH4042" s="104" t="s">
        <v>6721</v>
      </c>
      <c r="BI4042" s="104" t="str">
        <f t="shared" si="1375"/>
        <v>RXE</v>
      </c>
    </row>
    <row r="4043" spans="56:61" hidden="1" x14ac:dyDescent="0.3">
      <c r="BD4043" t="str">
        <f t="shared" si="1374"/>
        <v>RXEROTHERHAM OPMHS WOODLANDS</v>
      </c>
      <c r="BE4043" s="104" t="s">
        <v>8197</v>
      </c>
      <c r="BF4043" s="104" t="s">
        <v>9711</v>
      </c>
      <c r="BG4043" s="104" t="s">
        <v>8197</v>
      </c>
      <c r="BH4043" s="104" t="s">
        <v>9711</v>
      </c>
      <c r="BI4043" s="104" t="str">
        <f t="shared" si="1375"/>
        <v>RXE</v>
      </c>
    </row>
    <row r="4044" spans="56:61" hidden="1" x14ac:dyDescent="0.3">
      <c r="BD4044" t="str">
        <f t="shared" si="1374"/>
        <v>RXEST CATHERINE'S</v>
      </c>
      <c r="BE4044" s="104" t="s">
        <v>6718</v>
      </c>
      <c r="BF4044" s="104" t="s">
        <v>6719</v>
      </c>
      <c r="BG4044" s="104" t="s">
        <v>6718</v>
      </c>
      <c r="BH4044" s="104" t="s">
        <v>6719</v>
      </c>
      <c r="BI4044" s="104" t="str">
        <f t="shared" si="1375"/>
        <v>RXE</v>
      </c>
    </row>
    <row r="4045" spans="56:61" hidden="1" x14ac:dyDescent="0.3">
      <c r="BD4045" t="str">
        <f t="shared" si="1374"/>
        <v>RXEST. JOHN’S HOSPICE.</v>
      </c>
      <c r="BE4045" s="104" t="s">
        <v>8198</v>
      </c>
      <c r="BF4045" s="104" t="s">
        <v>9712</v>
      </c>
      <c r="BG4045" s="104" t="s">
        <v>8198</v>
      </c>
      <c r="BH4045" s="104" t="s">
        <v>9712</v>
      </c>
      <c r="BI4045" s="104" t="str">
        <f t="shared" si="1375"/>
        <v>RXE</v>
      </c>
    </row>
    <row r="4046" spans="56:61" hidden="1" x14ac:dyDescent="0.3">
      <c r="BD4046" t="str">
        <f t="shared" si="1374"/>
        <v>RXETICKHILL ROAD</v>
      </c>
      <c r="BE4046" s="104" t="s">
        <v>8195</v>
      </c>
      <c r="BF4046" s="104" t="s">
        <v>9713</v>
      </c>
      <c r="BG4046" s="104" t="s">
        <v>8195</v>
      </c>
      <c r="BH4046" s="104" t="s">
        <v>9713</v>
      </c>
      <c r="BI4046" s="104" t="str">
        <f t="shared" si="1375"/>
        <v>RXE</v>
      </c>
    </row>
    <row r="4047" spans="56:61" hidden="1" x14ac:dyDescent="0.3">
      <c r="BD4047" t="str">
        <f t="shared" si="1374"/>
        <v>RXFCLAYTON HOSPITAL</v>
      </c>
      <c r="BE4047" s="104" t="s">
        <v>935</v>
      </c>
      <c r="BF4047" s="104" t="s">
        <v>9714</v>
      </c>
      <c r="BG4047" s="104" t="s">
        <v>935</v>
      </c>
      <c r="BH4047" s="104" t="s">
        <v>9714</v>
      </c>
      <c r="BI4047" s="104" t="str">
        <f t="shared" si="1375"/>
        <v>RXF</v>
      </c>
    </row>
    <row r="4048" spans="56:61" hidden="1" x14ac:dyDescent="0.3">
      <c r="BD4048" t="str">
        <f t="shared" si="1374"/>
        <v>RXFDEWSBURY AND DISTRICT HOSPITAL</v>
      </c>
      <c r="BE4048" s="104" t="s">
        <v>936</v>
      </c>
      <c r="BF4048" s="104" t="s">
        <v>9715</v>
      </c>
      <c r="BG4048" s="104" t="s">
        <v>936</v>
      </c>
      <c r="BH4048" s="104" t="s">
        <v>9715</v>
      </c>
      <c r="BI4048" s="104" t="str">
        <f t="shared" si="1375"/>
        <v>RXF</v>
      </c>
    </row>
    <row r="4049" spans="56:61" hidden="1" x14ac:dyDescent="0.3">
      <c r="BD4049" t="str">
        <f t="shared" si="1374"/>
        <v>RXFMONUMENT HOUSE</v>
      </c>
      <c r="BE4049" s="104" t="s">
        <v>8520</v>
      </c>
      <c r="BF4049" s="104" t="s">
        <v>9716</v>
      </c>
      <c r="BG4049" s="104" t="s">
        <v>8520</v>
      </c>
      <c r="BH4049" s="104" t="s">
        <v>9716</v>
      </c>
      <c r="BI4049" s="104" t="str">
        <f t="shared" si="1375"/>
        <v>RXF</v>
      </c>
    </row>
    <row r="4050" spans="56:61" hidden="1" x14ac:dyDescent="0.3">
      <c r="BD4050" t="str">
        <f t="shared" si="1374"/>
        <v>RXFPINDERFIELDS GENERAL HOSPITAL</v>
      </c>
      <c r="BE4050" s="104" t="s">
        <v>937</v>
      </c>
      <c r="BF4050" s="104" t="s">
        <v>9717</v>
      </c>
      <c r="BG4050" s="104" t="s">
        <v>937</v>
      </c>
      <c r="BH4050" s="104" t="s">
        <v>9717</v>
      </c>
      <c r="BI4050" s="104" t="str">
        <f t="shared" si="1375"/>
        <v>RXF</v>
      </c>
    </row>
    <row r="4051" spans="56:61" hidden="1" x14ac:dyDescent="0.3">
      <c r="BD4051" t="str">
        <f t="shared" si="1374"/>
        <v>RXFPONTEFRACT GENERAL INFIRMARY</v>
      </c>
      <c r="BE4051" s="104" t="s">
        <v>938</v>
      </c>
      <c r="BF4051" s="104" t="s">
        <v>3043</v>
      </c>
      <c r="BG4051" s="104" t="s">
        <v>938</v>
      </c>
      <c r="BH4051" s="104" t="s">
        <v>3043</v>
      </c>
      <c r="BI4051" s="104" t="str">
        <f t="shared" si="1375"/>
        <v>RXF</v>
      </c>
    </row>
    <row r="4052" spans="56:61" hidden="1" x14ac:dyDescent="0.3">
      <c r="BD4052" t="str">
        <f t="shared" si="1374"/>
        <v>RXFQUEEN ELIZABETH HOUSE</v>
      </c>
      <c r="BE4052" s="104" t="s">
        <v>8519</v>
      </c>
      <c r="BF4052" s="104" t="s">
        <v>9718</v>
      </c>
      <c r="BG4052" s="104" t="s">
        <v>8519</v>
      </c>
      <c r="BH4052" s="104" t="s">
        <v>9718</v>
      </c>
      <c r="BI4052" s="104" t="str">
        <f t="shared" si="1375"/>
        <v>RXF</v>
      </c>
    </row>
    <row r="4053" spans="56:61" hidden="1" x14ac:dyDescent="0.3">
      <c r="BD4053" t="str">
        <f t="shared" si="1374"/>
        <v>RXFWEST RIDINGS RESIDENTIAL AND NURSING HOME</v>
      </c>
      <c r="BE4053" s="104" t="s">
        <v>8739</v>
      </c>
      <c r="BF4053" s="104" t="s">
        <v>8740</v>
      </c>
      <c r="BG4053" s="104" t="s">
        <v>8739</v>
      </c>
      <c r="BH4053" s="104" t="s">
        <v>8740</v>
      </c>
      <c r="BI4053" s="104" t="str">
        <f t="shared" si="1375"/>
        <v>RXF</v>
      </c>
    </row>
    <row r="4054" spans="56:61" hidden="1" x14ac:dyDescent="0.3">
      <c r="BD4054" t="str">
        <f t="shared" si="1374"/>
        <v>RXGCALDERDALE SMS</v>
      </c>
      <c r="BE4054" s="104" t="s">
        <v>6791</v>
      </c>
      <c r="BF4054" s="104" t="s">
        <v>6792</v>
      </c>
      <c r="BG4054" s="104" t="s">
        <v>6791</v>
      </c>
      <c r="BH4054" s="104" t="s">
        <v>6792</v>
      </c>
      <c r="BI4054" s="104" t="str">
        <f t="shared" si="1375"/>
        <v>RXG</v>
      </c>
    </row>
    <row r="4055" spans="56:61" ht="14.4" hidden="1" x14ac:dyDescent="0.3">
      <c r="BD4055" t="str">
        <f t="shared" si="1374"/>
        <v>RXGCASTLE LODGE</v>
      </c>
      <c r="BE4055" s="103" t="s">
        <v>8968</v>
      </c>
      <c r="BF4055" s="104" t="s">
        <v>8969</v>
      </c>
      <c r="BG4055" s="103" t="s">
        <v>8968</v>
      </c>
      <c r="BH4055" s="104" t="s">
        <v>8969</v>
      </c>
      <c r="BI4055" s="104" t="str">
        <f t="shared" si="1375"/>
        <v>RXG</v>
      </c>
    </row>
    <row r="4056" spans="56:61" hidden="1" x14ac:dyDescent="0.3">
      <c r="BD4056" t="str">
        <f t="shared" si="1374"/>
        <v>RXGCASTLEFORD &amp; NORMANTON DISTRICT HOSPITAL</v>
      </c>
      <c r="BE4056" s="104" t="s">
        <v>6744</v>
      </c>
      <c r="BF4056" s="104" t="s">
        <v>6745</v>
      </c>
      <c r="BG4056" s="104" t="s">
        <v>6744</v>
      </c>
      <c r="BH4056" s="104" t="s">
        <v>6745</v>
      </c>
      <c r="BI4056" s="104" t="str">
        <f t="shared" si="1375"/>
        <v>RXG</v>
      </c>
    </row>
    <row r="4057" spans="56:61" hidden="1" x14ac:dyDescent="0.3">
      <c r="BD4057" t="str">
        <f t="shared" si="1374"/>
        <v>RXGCDIP</v>
      </c>
      <c r="BE4057" s="104" t="s">
        <v>6789</v>
      </c>
      <c r="BF4057" s="104" t="s">
        <v>6790</v>
      </c>
      <c r="BG4057" s="104" t="s">
        <v>6789</v>
      </c>
      <c r="BH4057" s="104" t="s">
        <v>6790</v>
      </c>
      <c r="BI4057" s="104" t="str">
        <f t="shared" si="1375"/>
        <v>RXG</v>
      </c>
    </row>
    <row r="4058" spans="56:61" hidden="1" x14ac:dyDescent="0.3">
      <c r="BD4058" t="str">
        <f t="shared" si="1374"/>
        <v>RXGCHERRY TREES</v>
      </c>
      <c r="BE4058" s="104" t="s">
        <v>6769</v>
      </c>
      <c r="BF4058" s="104" t="s">
        <v>6770</v>
      </c>
      <c r="BG4058" s="104" t="s">
        <v>6769</v>
      </c>
      <c r="BH4058" s="104" t="s">
        <v>6770</v>
      </c>
      <c r="BI4058" s="104" t="str">
        <f t="shared" si="1375"/>
        <v>RXG</v>
      </c>
    </row>
    <row r="4059" spans="56:61" hidden="1" x14ac:dyDescent="0.3">
      <c r="BD4059" t="str">
        <f t="shared" si="1374"/>
        <v>RXGCHILD &amp; ADOLESCENT UNIT</v>
      </c>
      <c r="BE4059" s="104" t="s">
        <v>6787</v>
      </c>
      <c r="BF4059" s="104" t="s">
        <v>6788</v>
      </c>
      <c r="BG4059" s="104" t="s">
        <v>6787</v>
      </c>
      <c r="BH4059" s="104" t="s">
        <v>6788</v>
      </c>
      <c r="BI4059" s="104" t="str">
        <f t="shared" si="1375"/>
        <v>RXG</v>
      </c>
    </row>
    <row r="4060" spans="56:61" hidden="1" x14ac:dyDescent="0.3">
      <c r="BD4060" t="str">
        <f t="shared" si="1374"/>
        <v>RXGCNDH</v>
      </c>
      <c r="BE4060" s="104" t="s">
        <v>6746</v>
      </c>
      <c r="BF4060" s="104" t="s">
        <v>6747</v>
      </c>
      <c r="BG4060" s="104" t="s">
        <v>6746</v>
      </c>
      <c r="BH4060" s="104" t="s">
        <v>6747</v>
      </c>
      <c r="BI4060" s="104" t="str">
        <f t="shared" si="1375"/>
        <v>RXG</v>
      </c>
    </row>
    <row r="4061" spans="56:61" hidden="1" x14ac:dyDescent="0.3">
      <c r="BD4061" t="str">
        <f t="shared" si="1374"/>
        <v>RXGDOVECOTE</v>
      </c>
      <c r="BE4061" s="104" t="s">
        <v>6767</v>
      </c>
      <c r="BF4061" s="104" t="s">
        <v>6768</v>
      </c>
      <c r="BG4061" s="104" t="s">
        <v>6767</v>
      </c>
      <c r="BH4061" s="104" t="s">
        <v>6768</v>
      </c>
      <c r="BI4061" s="104" t="str">
        <f t="shared" si="1375"/>
        <v>RXG</v>
      </c>
    </row>
    <row r="4062" spans="56:61" hidden="1" x14ac:dyDescent="0.3">
      <c r="BD4062" t="str">
        <f t="shared" si="1374"/>
        <v>RXGENFIELD DOWN</v>
      </c>
      <c r="BE4062" s="104" t="s">
        <v>6758</v>
      </c>
      <c r="BF4062" s="104" t="s">
        <v>6759</v>
      </c>
      <c r="BG4062" s="104" t="s">
        <v>6758</v>
      </c>
      <c r="BH4062" s="104" t="s">
        <v>6759</v>
      </c>
      <c r="BI4062" s="104" t="str">
        <f t="shared" si="1375"/>
        <v>RXG</v>
      </c>
    </row>
    <row r="4063" spans="56:61" hidden="1" x14ac:dyDescent="0.3">
      <c r="BD4063" t="str">
        <f t="shared" si="1374"/>
        <v>RXGF MILL</v>
      </c>
      <c r="BE4063" s="104" t="s">
        <v>6773</v>
      </c>
      <c r="BF4063" s="104" t="s">
        <v>6774</v>
      </c>
      <c r="BG4063" s="104" t="s">
        <v>6773</v>
      </c>
      <c r="BH4063" s="104" t="s">
        <v>6774</v>
      </c>
      <c r="BI4063" s="104" t="str">
        <f t="shared" si="1375"/>
        <v>RXG</v>
      </c>
    </row>
    <row r="4064" spans="56:61" hidden="1" x14ac:dyDescent="0.3">
      <c r="BD4064" t="str">
        <f t="shared" si="1374"/>
        <v>RXGFIELDHEAD HOSPITAL</v>
      </c>
      <c r="BE4064" s="104" t="s">
        <v>6740</v>
      </c>
      <c r="BF4064" s="104" t="s">
        <v>6741</v>
      </c>
      <c r="BG4064" s="104" t="s">
        <v>6740</v>
      </c>
      <c r="BH4064" s="104" t="s">
        <v>6741</v>
      </c>
      <c r="BI4064" s="104" t="str">
        <f t="shared" si="1375"/>
        <v>RXG</v>
      </c>
    </row>
    <row r="4065" spans="56:61" hidden="1" x14ac:dyDescent="0.3">
      <c r="BD4065" t="str">
        <f t="shared" si="1374"/>
        <v>RXGFOLLY HALL</v>
      </c>
      <c r="BE4065" s="104" t="s">
        <v>6775</v>
      </c>
      <c r="BF4065" s="104" t="s">
        <v>6776</v>
      </c>
      <c r="BG4065" s="104" t="s">
        <v>6775</v>
      </c>
      <c r="BH4065" s="104" t="s">
        <v>6776</v>
      </c>
      <c r="BI4065" s="104" t="str">
        <f t="shared" si="1375"/>
        <v>RXG</v>
      </c>
    </row>
    <row r="4066" spans="56:61" hidden="1" x14ac:dyDescent="0.3">
      <c r="BD4066" t="str">
        <f t="shared" si="1374"/>
        <v>RXGGRANGE VIEW</v>
      </c>
      <c r="BE4066" s="104" t="s">
        <v>6763</v>
      </c>
      <c r="BF4066" s="104" t="s">
        <v>4097</v>
      </c>
      <c r="BG4066" s="104" t="s">
        <v>6763</v>
      </c>
      <c r="BH4066" s="104" t="s">
        <v>4097</v>
      </c>
      <c r="BI4066" s="104" t="str">
        <f t="shared" si="1375"/>
        <v>RXG</v>
      </c>
    </row>
    <row r="4067" spans="56:61" hidden="1" x14ac:dyDescent="0.3">
      <c r="BD4067" t="str">
        <f t="shared" si="1374"/>
        <v>RXGGREENDALE</v>
      </c>
      <c r="BE4067" s="104" t="s">
        <v>6765</v>
      </c>
      <c r="BF4067" s="104" t="s">
        <v>6766</v>
      </c>
      <c r="BG4067" s="104" t="s">
        <v>6765</v>
      </c>
      <c r="BH4067" s="104" t="s">
        <v>6766</v>
      </c>
      <c r="BI4067" s="104" t="str">
        <f t="shared" si="1375"/>
        <v>RXG</v>
      </c>
    </row>
    <row r="4068" spans="56:61" hidden="1" x14ac:dyDescent="0.3">
      <c r="BD4068" t="str">
        <f t="shared" si="1374"/>
        <v>RXGHEATH UNIT</v>
      </c>
      <c r="BE4068" s="104" t="s">
        <v>6742</v>
      </c>
      <c r="BF4068" s="104" t="s">
        <v>6743</v>
      </c>
      <c r="BG4068" s="104" t="s">
        <v>6742</v>
      </c>
      <c r="BH4068" s="104" t="s">
        <v>6743</v>
      </c>
      <c r="BI4068" s="104" t="str">
        <f t="shared" si="1375"/>
        <v>RXG</v>
      </c>
    </row>
    <row r="4069" spans="56:61" hidden="1" x14ac:dyDescent="0.3">
      <c r="BD4069" t="str">
        <f t="shared" si="1374"/>
        <v>RXGHYDE PARK</v>
      </c>
      <c r="BE4069" s="104" t="s">
        <v>6748</v>
      </c>
      <c r="BF4069" s="104" t="s">
        <v>6749</v>
      </c>
      <c r="BG4069" s="104" t="s">
        <v>6748</v>
      </c>
      <c r="BH4069" s="104" t="s">
        <v>6749</v>
      </c>
      <c r="BI4069" s="104" t="str">
        <f t="shared" si="1375"/>
        <v>RXG</v>
      </c>
    </row>
    <row r="4070" spans="56:61" hidden="1" x14ac:dyDescent="0.3">
      <c r="BD4070" t="str">
        <f t="shared" si="1374"/>
        <v>RXGKENDRAY HOSPITAL</v>
      </c>
      <c r="BE4070" s="104" t="s">
        <v>6779</v>
      </c>
      <c r="BF4070" s="104" t="s">
        <v>6780</v>
      </c>
      <c r="BG4070" s="104" t="s">
        <v>6779</v>
      </c>
      <c r="BH4070" s="104" t="s">
        <v>6780</v>
      </c>
      <c r="BI4070" s="104" t="str">
        <f t="shared" si="1375"/>
        <v>RXG</v>
      </c>
    </row>
    <row r="4071" spans="56:61" hidden="1" x14ac:dyDescent="0.3">
      <c r="BD4071" t="str">
        <f t="shared" si="1374"/>
        <v>RXGKERSHAW GRANGE</v>
      </c>
      <c r="BE4071" s="104" t="s">
        <v>6761</v>
      </c>
      <c r="BF4071" s="104" t="s">
        <v>6762</v>
      </c>
      <c r="BG4071" s="104" t="s">
        <v>6761</v>
      </c>
      <c r="BH4071" s="104" t="s">
        <v>6762</v>
      </c>
      <c r="BI4071" s="104" t="str">
        <f t="shared" si="1375"/>
        <v>RXG</v>
      </c>
    </row>
    <row r="4072" spans="56:61" hidden="1" x14ac:dyDescent="0.3">
      <c r="BD4072" t="str">
        <f t="shared" si="1374"/>
        <v>RXGLYNDHURST</v>
      </c>
      <c r="BE4072" s="104" t="s">
        <v>6764</v>
      </c>
      <c r="BF4072" s="104" t="s">
        <v>3502</v>
      </c>
      <c r="BG4072" s="104" t="s">
        <v>6764</v>
      </c>
      <c r="BH4072" s="104" t="s">
        <v>3502</v>
      </c>
      <c r="BI4072" s="104" t="str">
        <f t="shared" si="1375"/>
        <v>RXG</v>
      </c>
    </row>
    <row r="4073" spans="56:61" hidden="1" x14ac:dyDescent="0.3">
      <c r="BD4073" t="str">
        <f t="shared" si="1374"/>
        <v>RXGMANYGATES</v>
      </c>
      <c r="BE4073" s="104" t="s">
        <v>6771</v>
      </c>
      <c r="BF4073" s="104" t="s">
        <v>6772</v>
      </c>
      <c r="BG4073" s="104" t="s">
        <v>6771</v>
      </c>
      <c r="BH4073" s="104" t="s">
        <v>6772</v>
      </c>
      <c r="BI4073" s="104" t="str">
        <f t="shared" si="1375"/>
        <v>RXG</v>
      </c>
    </row>
    <row r="4074" spans="56:61" hidden="1" x14ac:dyDescent="0.3">
      <c r="BD4074" t="str">
        <f t="shared" si="1374"/>
        <v>RXGMOUNT VERNON HOSPITAL</v>
      </c>
      <c r="BE4074" s="104" t="s">
        <v>6781</v>
      </c>
      <c r="BF4074" s="104" t="s">
        <v>6782</v>
      </c>
      <c r="BG4074" s="104" t="s">
        <v>6781</v>
      </c>
      <c r="BH4074" s="104" t="s">
        <v>6782</v>
      </c>
      <c r="BI4074" s="104" t="str">
        <f t="shared" si="1375"/>
        <v>RXG</v>
      </c>
    </row>
    <row r="4075" spans="56:61" hidden="1" x14ac:dyDescent="0.3">
      <c r="BD4075" t="str">
        <f t="shared" si="1374"/>
        <v>RXGPRIESTLEY UNIT</v>
      </c>
      <c r="BE4075" s="104" t="s">
        <v>6785</v>
      </c>
      <c r="BF4075" s="104" t="s">
        <v>6786</v>
      </c>
      <c r="BG4075" s="104" t="s">
        <v>6785</v>
      </c>
      <c r="BH4075" s="104" t="s">
        <v>6786</v>
      </c>
      <c r="BI4075" s="104" t="str">
        <f t="shared" si="1375"/>
        <v>RXG</v>
      </c>
    </row>
    <row r="4076" spans="56:61" hidden="1" x14ac:dyDescent="0.3">
      <c r="BD4076" t="str">
        <f t="shared" si="1374"/>
        <v>RXGST JOHN'S FLATS</v>
      </c>
      <c r="BE4076" s="104" t="s">
        <v>6756</v>
      </c>
      <c r="BF4076" s="104" t="s">
        <v>6757</v>
      </c>
      <c r="BG4076" s="104" t="s">
        <v>6756</v>
      </c>
      <c r="BH4076" s="104" t="s">
        <v>6757</v>
      </c>
      <c r="BI4076" s="104" t="str">
        <f t="shared" si="1375"/>
        <v>RXG</v>
      </c>
    </row>
    <row r="4077" spans="56:61" hidden="1" x14ac:dyDescent="0.3">
      <c r="BD4077" t="str">
        <f t="shared" si="1374"/>
        <v>RXGST LUKES HOSPITAL</v>
      </c>
      <c r="BE4077" s="104" t="s">
        <v>6793</v>
      </c>
      <c r="BF4077" s="104" t="s">
        <v>6794</v>
      </c>
      <c r="BG4077" s="104" t="s">
        <v>6793</v>
      </c>
      <c r="BH4077" s="104" t="s">
        <v>6794</v>
      </c>
      <c r="BI4077" s="104" t="str">
        <f t="shared" si="1375"/>
        <v>RXG</v>
      </c>
    </row>
    <row r="4078" spans="56:61" hidden="1" x14ac:dyDescent="0.3">
      <c r="BD4078" t="str">
        <f t="shared" si="1374"/>
        <v>RXGTHE DALES</v>
      </c>
      <c r="BE4078" s="104" t="s">
        <v>6760</v>
      </c>
      <c r="BF4078" s="104" t="s">
        <v>6367</v>
      </c>
      <c r="BG4078" s="104" t="s">
        <v>6760</v>
      </c>
      <c r="BH4078" s="104" t="s">
        <v>6367</v>
      </c>
      <c r="BI4078" s="104" t="str">
        <f t="shared" si="1375"/>
        <v>RXG</v>
      </c>
    </row>
    <row r="4079" spans="56:61" hidden="1" x14ac:dyDescent="0.3">
      <c r="BD4079" t="str">
        <f t="shared" si="1374"/>
        <v>RXGTHE DANCER</v>
      </c>
      <c r="BE4079" s="104" t="s">
        <v>6750</v>
      </c>
      <c r="BF4079" s="104" t="s">
        <v>6751</v>
      </c>
      <c r="BG4079" s="104" t="s">
        <v>6750</v>
      </c>
      <c r="BH4079" s="104" t="s">
        <v>6751</v>
      </c>
      <c r="BI4079" s="104" t="str">
        <f t="shared" si="1375"/>
        <v>RXG</v>
      </c>
    </row>
    <row r="4080" spans="56:61" hidden="1" x14ac:dyDescent="0.3">
      <c r="BD4080" t="str">
        <f t="shared" si="1374"/>
        <v>RXGTHE POPLARS</v>
      </c>
      <c r="BE4080" s="104" t="s">
        <v>6754</v>
      </c>
      <c r="BF4080" s="104" t="s">
        <v>6755</v>
      </c>
      <c r="BG4080" s="104" t="s">
        <v>6754</v>
      </c>
      <c r="BH4080" s="104" t="s">
        <v>6755</v>
      </c>
      <c r="BI4080" s="104" t="str">
        <f t="shared" si="1375"/>
        <v>RXG</v>
      </c>
    </row>
    <row r="4081" spans="56:61" hidden="1" x14ac:dyDescent="0.3">
      <c r="BD4081" t="str">
        <f t="shared" si="1374"/>
        <v>RXGTHE SYCAMORES</v>
      </c>
      <c r="BE4081" s="104" t="s">
        <v>6752</v>
      </c>
      <c r="BF4081" s="104" t="s">
        <v>6753</v>
      </c>
      <c r="BG4081" s="104" t="s">
        <v>6752</v>
      </c>
      <c r="BH4081" s="104" t="s">
        <v>6753</v>
      </c>
      <c r="BI4081" s="104" t="str">
        <f t="shared" si="1375"/>
        <v>RXG</v>
      </c>
    </row>
    <row r="4082" spans="56:61" hidden="1" x14ac:dyDescent="0.3">
      <c r="BD4082" t="str">
        <f t="shared" si="1374"/>
        <v>RXGWALDERSLADE</v>
      </c>
      <c r="BE4082" s="104" t="s">
        <v>6783</v>
      </c>
      <c r="BF4082" s="104" t="s">
        <v>6784</v>
      </c>
      <c r="BG4082" s="104" t="s">
        <v>6783</v>
      </c>
      <c r="BH4082" s="104" t="s">
        <v>6784</v>
      </c>
      <c r="BI4082" s="104" t="str">
        <f t="shared" si="1375"/>
        <v>RXG</v>
      </c>
    </row>
    <row r="4083" spans="56:61" hidden="1" x14ac:dyDescent="0.3">
      <c r="BD4083" t="str">
        <f t="shared" si="1374"/>
        <v>RXGYOT</v>
      </c>
      <c r="BE4083" s="104" t="s">
        <v>6777</v>
      </c>
      <c r="BF4083" s="104" t="s">
        <v>6778</v>
      </c>
      <c r="BG4083" s="104" t="s">
        <v>6777</v>
      </c>
      <c r="BH4083" s="104" t="s">
        <v>6778</v>
      </c>
      <c r="BI4083" s="104" t="str">
        <f t="shared" si="1375"/>
        <v>RXG</v>
      </c>
    </row>
    <row r="4084" spans="56:61" hidden="1" x14ac:dyDescent="0.3">
      <c r="BD4084" t="str">
        <f t="shared" si="1374"/>
        <v>RXHASHDOWN NUFFIELD HOSPITAL</v>
      </c>
      <c r="BE4084" s="104" t="s">
        <v>939</v>
      </c>
      <c r="BF4084" s="104" t="s">
        <v>9719</v>
      </c>
      <c r="BG4084" s="104" t="s">
        <v>939</v>
      </c>
      <c r="BH4084" s="104" t="s">
        <v>9719</v>
      </c>
      <c r="BI4084" s="104" t="str">
        <f t="shared" si="1375"/>
        <v>RXH</v>
      </c>
    </row>
    <row r="4085" spans="56:61" hidden="1" x14ac:dyDescent="0.3">
      <c r="BD4085" t="str">
        <f t="shared" si="1374"/>
        <v>RXHBRIGHTON GENERAL HOSPITAL</v>
      </c>
      <c r="BE4085" s="104" t="s">
        <v>940</v>
      </c>
      <c r="BF4085" s="104" t="s">
        <v>2763</v>
      </c>
      <c r="BG4085" s="104" t="s">
        <v>940</v>
      </c>
      <c r="BH4085" s="104" t="s">
        <v>2763</v>
      </c>
      <c r="BI4085" s="104" t="str">
        <f t="shared" si="1375"/>
        <v>RXH</v>
      </c>
    </row>
    <row r="4086" spans="56:61" hidden="1" x14ac:dyDescent="0.3">
      <c r="BD4086" t="str">
        <f t="shared" si="1374"/>
        <v>RXHLEWES VICTORIA HOSPITAL</v>
      </c>
      <c r="BE4086" s="104" t="s">
        <v>941</v>
      </c>
      <c r="BF4086" s="104" t="s">
        <v>6134</v>
      </c>
      <c r="BG4086" s="104" t="s">
        <v>941</v>
      </c>
      <c r="BH4086" s="104" t="s">
        <v>6134</v>
      </c>
      <c r="BI4086" s="104" t="str">
        <f t="shared" si="1375"/>
        <v>RXH</v>
      </c>
    </row>
    <row r="4087" spans="56:61" hidden="1" x14ac:dyDescent="0.3">
      <c r="BD4087" t="str">
        <f t="shared" si="1374"/>
        <v>RXHPRINCESS ROYAL HOSPITAL</v>
      </c>
      <c r="BE4087" s="104" t="s">
        <v>942</v>
      </c>
      <c r="BF4087" s="104" t="s">
        <v>2504</v>
      </c>
      <c r="BG4087" s="104" t="s">
        <v>942</v>
      </c>
      <c r="BH4087" s="104" t="s">
        <v>2504</v>
      </c>
      <c r="BI4087" s="104" t="str">
        <f t="shared" si="1375"/>
        <v>RXH</v>
      </c>
    </row>
    <row r="4088" spans="56:61" hidden="1" x14ac:dyDescent="0.3">
      <c r="BD4088" t="str">
        <f t="shared" si="1374"/>
        <v>RXHROYAL SUSSEX COUNTY HOSPITAL</v>
      </c>
      <c r="BE4088" s="104" t="s">
        <v>943</v>
      </c>
      <c r="BF4088" s="104" t="s">
        <v>6152</v>
      </c>
      <c r="BG4088" s="104" t="s">
        <v>943</v>
      </c>
      <c r="BH4088" s="104" t="s">
        <v>6152</v>
      </c>
      <c r="BI4088" s="104" t="str">
        <f t="shared" si="1375"/>
        <v>RXH</v>
      </c>
    </row>
    <row r="4089" spans="56:61" hidden="1" x14ac:dyDescent="0.3">
      <c r="BD4089" t="str">
        <f t="shared" si="1374"/>
        <v>RXHSUSSEX EYE HOSPITAL</v>
      </c>
      <c r="BE4089" s="104" t="s">
        <v>944</v>
      </c>
      <c r="BF4089" s="104" t="s">
        <v>9720</v>
      </c>
      <c r="BG4089" s="104" t="s">
        <v>944</v>
      </c>
      <c r="BH4089" s="104" t="s">
        <v>9720</v>
      </c>
      <c r="BI4089" s="104" t="str">
        <f t="shared" si="1375"/>
        <v>RXH</v>
      </c>
    </row>
    <row r="4090" spans="56:61" ht="12.75" hidden="1" customHeight="1" x14ac:dyDescent="0.3">
      <c r="BD4090" t="str">
        <f t="shared" si="1374"/>
        <v>RXHSUSSEX NUFFIELD HOSPITAL</v>
      </c>
      <c r="BE4090" s="104" t="s">
        <v>945</v>
      </c>
      <c r="BF4090" s="104" t="s">
        <v>9721</v>
      </c>
      <c r="BG4090" s="104" t="s">
        <v>945</v>
      </c>
      <c r="BH4090" s="104" t="s">
        <v>9721</v>
      </c>
      <c r="BI4090" s="104" t="str">
        <f t="shared" si="1375"/>
        <v>RXH</v>
      </c>
    </row>
    <row r="4091" spans="56:61" hidden="1" x14ac:dyDescent="0.3">
      <c r="BD4091" t="str">
        <f t="shared" si="1374"/>
        <v>RXHTHE ROYAL ALEXANDRA CHILDREN'S HOSPITAL</v>
      </c>
      <c r="BE4091" s="104" t="s">
        <v>946</v>
      </c>
      <c r="BF4091" s="104" t="s">
        <v>9722</v>
      </c>
      <c r="BG4091" s="104" t="s">
        <v>946</v>
      </c>
      <c r="BH4091" s="104" t="s">
        <v>9722</v>
      </c>
      <c r="BI4091" s="104" t="str">
        <f t="shared" si="1375"/>
        <v>RXH</v>
      </c>
    </row>
    <row r="4092" spans="56:61" ht="12.75" hidden="1" customHeight="1" x14ac:dyDescent="0.3">
      <c r="BD4092" t="str">
        <f t="shared" si="1374"/>
        <v>RXKBIRMINGHAM MIDLAND EYE CENTRE (BMEC)</v>
      </c>
      <c r="BE4092" s="104" t="s">
        <v>947</v>
      </c>
      <c r="BF4092" s="104" t="s">
        <v>9723</v>
      </c>
      <c r="BG4092" s="104" t="s">
        <v>947</v>
      </c>
      <c r="BH4092" s="104" t="s">
        <v>9723</v>
      </c>
      <c r="BI4092" s="104" t="str">
        <f t="shared" si="1375"/>
        <v>RXK</v>
      </c>
    </row>
    <row r="4093" spans="56:61" hidden="1" x14ac:dyDescent="0.3">
      <c r="BD4093" t="str">
        <f t="shared" si="1374"/>
        <v>RXKBIRMINGHAM TREATMENT CENTRE</v>
      </c>
      <c r="BE4093" s="104" t="s">
        <v>948</v>
      </c>
      <c r="BF4093" s="104" t="s">
        <v>9724</v>
      </c>
      <c r="BG4093" s="104" t="s">
        <v>948</v>
      </c>
      <c r="BH4093" s="104" t="s">
        <v>9724</v>
      </c>
      <c r="BI4093" s="104" t="str">
        <f t="shared" si="1375"/>
        <v>RXK</v>
      </c>
    </row>
    <row r="4094" spans="56:61" hidden="1" x14ac:dyDescent="0.3">
      <c r="BD4094" t="str">
        <f t="shared" si="1374"/>
        <v>RXKCITY HOSPITAL</v>
      </c>
      <c r="BE4094" s="104" t="s">
        <v>949</v>
      </c>
      <c r="BF4094" s="104" t="s">
        <v>7863</v>
      </c>
      <c r="BG4094" s="104" t="s">
        <v>949</v>
      </c>
      <c r="BH4094" s="104" t="s">
        <v>7863</v>
      </c>
      <c r="BI4094" s="104" t="str">
        <f t="shared" si="1375"/>
        <v>RXK</v>
      </c>
    </row>
    <row r="4095" spans="56:61" hidden="1" x14ac:dyDescent="0.3">
      <c r="BD4095" t="str">
        <f t="shared" si="1374"/>
        <v>RXKROWLEY REGIS HOSPITAL</v>
      </c>
      <c r="BE4095" s="104" t="s">
        <v>950</v>
      </c>
      <c r="BF4095" s="104" t="s">
        <v>7855</v>
      </c>
      <c r="BG4095" s="104" t="s">
        <v>950</v>
      </c>
      <c r="BH4095" s="104" t="s">
        <v>7855</v>
      </c>
      <c r="BI4095" s="104" t="str">
        <f t="shared" si="1375"/>
        <v>RXK</v>
      </c>
    </row>
    <row r="4096" spans="56:61" hidden="1" x14ac:dyDescent="0.3">
      <c r="BD4096" t="str">
        <f t="shared" si="1374"/>
        <v>RXKSANDWELL GENERAL HOSPITAL</v>
      </c>
      <c r="BE4096" s="104" t="s">
        <v>951</v>
      </c>
      <c r="BF4096" s="104" t="s">
        <v>9725</v>
      </c>
      <c r="BG4096" s="104" t="s">
        <v>951</v>
      </c>
      <c r="BH4096" s="104" t="s">
        <v>9725</v>
      </c>
      <c r="BI4096" s="104" t="str">
        <f t="shared" si="1375"/>
        <v>RXK</v>
      </c>
    </row>
    <row r="4097" spans="56:61" ht="12.75" hidden="1" customHeight="1" x14ac:dyDescent="0.3">
      <c r="BD4097" t="str">
        <f t="shared" si="1374"/>
        <v>RXLBISPHAM HOSPITAL REHABILITATION UNIT</v>
      </c>
      <c r="BE4097" s="104" t="s">
        <v>952</v>
      </c>
      <c r="BF4097" s="104" t="s">
        <v>9726</v>
      </c>
      <c r="BG4097" s="104" t="s">
        <v>952</v>
      </c>
      <c r="BH4097" s="104" t="s">
        <v>9726</v>
      </c>
      <c r="BI4097" s="104" t="str">
        <f t="shared" si="1375"/>
        <v>RXL</v>
      </c>
    </row>
    <row r="4098" spans="56:61" hidden="1" x14ac:dyDescent="0.3">
      <c r="BD4098" t="str">
        <f t="shared" ref="BD4098:BD4161" si="1376">CONCATENATE(LEFT(BE4098, 3),BF4098)</f>
        <v>RXLBLACKPOOL VICTORIA HOSPITAL</v>
      </c>
      <c r="BE4098" s="104" t="s">
        <v>953</v>
      </c>
      <c r="BF4098" s="104" t="s">
        <v>5347</v>
      </c>
      <c r="BG4098" s="104" t="s">
        <v>953</v>
      </c>
      <c r="BH4098" s="104" t="s">
        <v>5347</v>
      </c>
      <c r="BI4098" s="104" t="str">
        <f t="shared" ref="BI4098:BI4161" si="1377">LEFT(BG4098,3)</f>
        <v>RXL</v>
      </c>
    </row>
    <row r="4099" spans="56:61" hidden="1" x14ac:dyDescent="0.3">
      <c r="BD4099" t="str">
        <f t="shared" si="1376"/>
        <v>RXLCLIFTON HOSPITAL</v>
      </c>
      <c r="BE4099" s="104" t="s">
        <v>954</v>
      </c>
      <c r="BF4099" s="104" t="s">
        <v>9727</v>
      </c>
      <c r="BG4099" s="104" t="s">
        <v>954</v>
      </c>
      <c r="BH4099" s="104" t="s">
        <v>9727</v>
      </c>
      <c r="BI4099" s="104" t="str">
        <f t="shared" si="1377"/>
        <v>RXL</v>
      </c>
    </row>
    <row r="4100" spans="56:61" hidden="1" x14ac:dyDescent="0.3">
      <c r="BD4100" t="str">
        <f t="shared" si="1376"/>
        <v>RXLDEVONSHIRE ROAD HOSPITAL</v>
      </c>
      <c r="BE4100" s="104" t="s">
        <v>337</v>
      </c>
      <c r="BF4100" s="104" t="s">
        <v>9728</v>
      </c>
      <c r="BG4100" s="104" t="s">
        <v>337</v>
      </c>
      <c r="BH4100" s="104" t="s">
        <v>9728</v>
      </c>
      <c r="BI4100" s="104" t="str">
        <f t="shared" si="1377"/>
        <v>RXL</v>
      </c>
    </row>
    <row r="4101" spans="56:61" hidden="1" x14ac:dyDescent="0.3">
      <c r="BD4101" t="str">
        <f t="shared" si="1376"/>
        <v>RXLFLEETWOOD HOSPITAL</v>
      </c>
      <c r="BE4101" s="104" t="s">
        <v>338</v>
      </c>
      <c r="BF4101" s="104" t="s">
        <v>5343</v>
      </c>
      <c r="BG4101" s="104" t="s">
        <v>338</v>
      </c>
      <c r="BH4101" s="104" t="s">
        <v>5343</v>
      </c>
      <c r="BI4101" s="104" t="str">
        <f t="shared" si="1377"/>
        <v>RXL</v>
      </c>
    </row>
    <row r="4102" spans="56:61" hidden="1" x14ac:dyDescent="0.3">
      <c r="BD4102" t="str">
        <f t="shared" si="1376"/>
        <v>RXLLYTHAM HOSPITAL</v>
      </c>
      <c r="BE4102" s="104" t="s">
        <v>339</v>
      </c>
      <c r="BF4102" s="104" t="s">
        <v>5345</v>
      </c>
      <c r="BG4102" s="104" t="s">
        <v>339</v>
      </c>
      <c r="BH4102" s="104" t="s">
        <v>5345</v>
      </c>
      <c r="BI4102" s="104" t="str">
        <f t="shared" si="1377"/>
        <v>RXL</v>
      </c>
    </row>
    <row r="4103" spans="56:61" hidden="1" x14ac:dyDescent="0.3">
      <c r="BD4103" t="str">
        <f t="shared" si="1376"/>
        <v>RXLROSSALL HOSPITAL REHABILITATION UNIT</v>
      </c>
      <c r="BE4103" s="104" t="s">
        <v>915</v>
      </c>
      <c r="BF4103" s="104" t="s">
        <v>9729</v>
      </c>
      <c r="BG4103" s="104" t="s">
        <v>915</v>
      </c>
      <c r="BH4103" s="104" t="s">
        <v>9729</v>
      </c>
      <c r="BI4103" s="104" t="str">
        <f t="shared" si="1377"/>
        <v>RXL</v>
      </c>
    </row>
    <row r="4104" spans="56:61" hidden="1" x14ac:dyDescent="0.3">
      <c r="BD4104" t="str">
        <f t="shared" si="1376"/>
        <v>RXLSOUTH SHORE HOSPITAL</v>
      </c>
      <c r="BE4104" s="104" t="s">
        <v>340</v>
      </c>
      <c r="BF4104" s="104" t="s">
        <v>9730</v>
      </c>
      <c r="BG4104" s="104" t="s">
        <v>340</v>
      </c>
      <c r="BH4104" s="104" t="s">
        <v>9730</v>
      </c>
      <c r="BI4104" s="104" t="str">
        <f t="shared" si="1377"/>
        <v>RXL</v>
      </c>
    </row>
    <row r="4105" spans="56:61" hidden="1" x14ac:dyDescent="0.3">
      <c r="BD4105" t="str">
        <f t="shared" si="1376"/>
        <v>RXLWESHAM HOSPITAL REHABILITATION UNIT</v>
      </c>
      <c r="BE4105" s="104" t="s">
        <v>341</v>
      </c>
      <c r="BF4105" s="104" t="s">
        <v>9731</v>
      </c>
      <c r="BG4105" s="104" t="s">
        <v>341</v>
      </c>
      <c r="BH4105" s="104" t="s">
        <v>9731</v>
      </c>
      <c r="BI4105" s="104" t="str">
        <f t="shared" si="1377"/>
        <v>RXL</v>
      </c>
    </row>
    <row r="4106" spans="56:61" hidden="1" x14ac:dyDescent="0.3">
      <c r="BD4106" t="str">
        <f t="shared" si="1376"/>
        <v>RXMADULT MENTAL HEALTH</v>
      </c>
      <c r="BE4106" s="104" t="s">
        <v>1935</v>
      </c>
      <c r="BF4106" s="104" t="s">
        <v>1936</v>
      </c>
      <c r="BG4106" s="104" t="s">
        <v>1935</v>
      </c>
      <c r="BH4106" s="104" t="s">
        <v>1936</v>
      </c>
      <c r="BI4106" s="104" t="str">
        <f t="shared" si="1377"/>
        <v>RXM</v>
      </c>
    </row>
    <row r="4107" spans="56:61" hidden="1" x14ac:dyDescent="0.3">
      <c r="BD4107" t="str">
        <f t="shared" si="1376"/>
        <v>RXMBANKGATE</v>
      </c>
      <c r="BE4107" s="104" t="s">
        <v>1882</v>
      </c>
      <c r="BF4107" s="104" t="s">
        <v>1883</v>
      </c>
      <c r="BG4107" s="104" t="s">
        <v>1882</v>
      </c>
      <c r="BH4107" s="104" t="s">
        <v>1883</v>
      </c>
      <c r="BI4107" s="104" t="str">
        <f t="shared" si="1377"/>
        <v>RXM</v>
      </c>
    </row>
    <row r="4108" spans="56:61" hidden="1" x14ac:dyDescent="0.3">
      <c r="BD4108" t="str">
        <f t="shared" si="1376"/>
        <v>RXMCHEVIN WARD</v>
      </c>
      <c r="BE4108" s="104" t="s">
        <v>1878</v>
      </c>
      <c r="BF4108" s="104" t="s">
        <v>1879</v>
      </c>
      <c r="BG4108" s="104" t="s">
        <v>1878</v>
      </c>
      <c r="BH4108" s="104" t="s">
        <v>1879</v>
      </c>
      <c r="BI4108" s="104" t="str">
        <f t="shared" si="1377"/>
        <v>RXM</v>
      </c>
    </row>
    <row r="4109" spans="56:61" hidden="1" x14ac:dyDescent="0.3">
      <c r="BD4109" t="str">
        <f t="shared" si="1376"/>
        <v>RXMCHEVIN WARD</v>
      </c>
      <c r="BE4109" s="104" t="s">
        <v>1910</v>
      </c>
      <c r="BF4109" s="104" t="s">
        <v>1879</v>
      </c>
      <c r="BG4109" s="104" t="s">
        <v>1910</v>
      </c>
      <c r="BH4109" s="104" t="s">
        <v>1879</v>
      </c>
      <c r="BI4109" s="104" t="str">
        <f t="shared" si="1377"/>
        <v>RXM</v>
      </c>
    </row>
    <row r="4110" spans="56:61" hidden="1" x14ac:dyDescent="0.3">
      <c r="BD4110" t="str">
        <f t="shared" si="1376"/>
        <v>RXMCLAY CROSS COMMUNITY HOSPITAL</v>
      </c>
      <c r="BE4110" s="104" t="s">
        <v>1892</v>
      </c>
      <c r="BF4110" s="104" t="s">
        <v>1893</v>
      </c>
      <c r="BG4110" s="104" t="s">
        <v>1892</v>
      </c>
      <c r="BH4110" s="104" t="s">
        <v>1893</v>
      </c>
      <c r="BI4110" s="104" t="str">
        <f t="shared" si="1377"/>
        <v>RXM</v>
      </c>
    </row>
    <row r="4111" spans="56:61" hidden="1" x14ac:dyDescent="0.3">
      <c r="BD4111" t="str">
        <f t="shared" si="1376"/>
        <v>RXMCORBAR VIEW</v>
      </c>
      <c r="BE4111" s="104" t="s">
        <v>1870</v>
      </c>
      <c r="BF4111" s="104" t="s">
        <v>1871</v>
      </c>
      <c r="BG4111" s="104" t="s">
        <v>1870</v>
      </c>
      <c r="BH4111" s="104" t="s">
        <v>1871</v>
      </c>
      <c r="BI4111" s="104" t="str">
        <f t="shared" si="1377"/>
        <v>RXM</v>
      </c>
    </row>
    <row r="4112" spans="56:61" hidden="1" x14ac:dyDescent="0.3">
      <c r="BD4112" t="str">
        <f t="shared" si="1376"/>
        <v>RXMCRAIGMORE</v>
      </c>
      <c r="BE4112" s="104" t="s">
        <v>1850</v>
      </c>
      <c r="BF4112" s="104" t="s">
        <v>1851</v>
      </c>
      <c r="BG4112" s="104" t="s">
        <v>1850</v>
      </c>
      <c r="BH4112" s="104" t="s">
        <v>1851</v>
      </c>
      <c r="BI4112" s="104" t="str">
        <f t="shared" si="1377"/>
        <v>RXM</v>
      </c>
    </row>
    <row r="4113" spans="56:61" hidden="1" x14ac:dyDescent="0.3">
      <c r="BD4113" t="str">
        <f t="shared" si="1376"/>
        <v>RXMDALE BANK VIEW</v>
      </c>
      <c r="BE4113" s="104" t="s">
        <v>1931</v>
      </c>
      <c r="BF4113" s="104" t="s">
        <v>1932</v>
      </c>
      <c r="BG4113" s="104" t="s">
        <v>1931</v>
      </c>
      <c r="BH4113" s="104" t="s">
        <v>1932</v>
      </c>
      <c r="BI4113" s="104" t="str">
        <f t="shared" si="1377"/>
        <v>RXM</v>
      </c>
    </row>
    <row r="4114" spans="56:61" hidden="1" x14ac:dyDescent="0.3">
      <c r="BD4114" t="str">
        <f t="shared" si="1376"/>
        <v>RXMDERBYSHIRE MENTAL HEALTH RESOURCE UNIT</v>
      </c>
      <c r="BE4114" s="104" t="s">
        <v>1925</v>
      </c>
      <c r="BF4114" s="104" t="s">
        <v>1926</v>
      </c>
      <c r="BG4114" s="104" t="s">
        <v>1925</v>
      </c>
      <c r="BH4114" s="104" t="s">
        <v>1926</v>
      </c>
      <c r="BI4114" s="104" t="str">
        <f t="shared" si="1377"/>
        <v>RXM</v>
      </c>
    </row>
    <row r="4115" spans="56:61" hidden="1" x14ac:dyDescent="0.3">
      <c r="BD4115" t="str">
        <f t="shared" si="1376"/>
        <v>RXMDOVEDALE DAY HOSPITAL</v>
      </c>
      <c r="BE4115" s="104" t="s">
        <v>1860</v>
      </c>
      <c r="BF4115" s="104" t="s">
        <v>1861</v>
      </c>
      <c r="BG4115" s="104" t="s">
        <v>1860</v>
      </c>
      <c r="BH4115" s="104" t="s">
        <v>1861</v>
      </c>
      <c r="BI4115" s="104" t="str">
        <f t="shared" si="1377"/>
        <v>RXM</v>
      </c>
    </row>
    <row r="4116" spans="56:61" hidden="1" x14ac:dyDescent="0.3">
      <c r="BD4116" t="str">
        <f t="shared" si="1376"/>
        <v>RXMDR R PROFESSOR HEUN (PSYCHIATRIC UNIT)</v>
      </c>
      <c r="BE4116" s="104" t="s">
        <v>1933</v>
      </c>
      <c r="BF4116" s="104" t="s">
        <v>1934</v>
      </c>
      <c r="BG4116" s="104" t="s">
        <v>1933</v>
      </c>
      <c r="BH4116" s="104" t="s">
        <v>1934</v>
      </c>
      <c r="BI4116" s="104" t="str">
        <f t="shared" si="1377"/>
        <v>RXM</v>
      </c>
    </row>
    <row r="4117" spans="56:61" hidden="1" x14ac:dyDescent="0.3">
      <c r="BD4117" t="str">
        <f t="shared" si="1376"/>
        <v>RXMELMS (ALCOHOL)</v>
      </c>
      <c r="BE4117" s="104" t="s">
        <v>1866</v>
      </c>
      <c r="BF4117" s="104" t="s">
        <v>1867</v>
      </c>
      <c r="BG4117" s="104" t="s">
        <v>1866</v>
      </c>
      <c r="BH4117" s="104" t="s">
        <v>1867</v>
      </c>
      <c r="BI4117" s="104" t="str">
        <f t="shared" si="1377"/>
        <v>RXM</v>
      </c>
    </row>
    <row r="4118" spans="56:61" hidden="1" x14ac:dyDescent="0.3">
      <c r="BD4118" t="str">
        <f t="shared" si="1376"/>
        <v>RXMEREWASH CLDT</v>
      </c>
      <c r="BE4118" s="104" t="s">
        <v>1923</v>
      </c>
      <c r="BF4118" s="104" t="s">
        <v>1924</v>
      </c>
      <c r="BG4118" s="104" t="s">
        <v>1923</v>
      </c>
      <c r="BH4118" s="104" t="s">
        <v>1924</v>
      </c>
      <c r="BI4118" s="104" t="str">
        <f t="shared" si="1377"/>
        <v>RXM</v>
      </c>
    </row>
    <row r="4119" spans="56:61" hidden="1" x14ac:dyDescent="0.3">
      <c r="BD4119" t="str">
        <f t="shared" si="1376"/>
        <v>RXMFRIAR GATE FLATS</v>
      </c>
      <c r="BE4119" s="104" t="s">
        <v>1858</v>
      </c>
      <c r="BF4119" s="104" t="s">
        <v>1859</v>
      </c>
      <c r="BG4119" s="104" t="s">
        <v>1858</v>
      </c>
      <c r="BH4119" s="104" t="s">
        <v>1859</v>
      </c>
      <c r="BI4119" s="104" t="str">
        <f t="shared" si="1377"/>
        <v>RXM</v>
      </c>
    </row>
    <row r="4120" spans="56:61" hidden="1" x14ac:dyDescent="0.3">
      <c r="BD4120" t="str">
        <f t="shared" si="1376"/>
        <v>RXMFRIARGATE</v>
      </c>
      <c r="BE4120" s="104" t="s">
        <v>1862</v>
      </c>
      <c r="BF4120" s="104" t="s">
        <v>1863</v>
      </c>
      <c r="BG4120" s="104" t="s">
        <v>1862</v>
      </c>
      <c r="BH4120" t="s">
        <v>1863</v>
      </c>
      <c r="BI4120" s="104" t="str">
        <f t="shared" si="1377"/>
        <v>RXM</v>
      </c>
    </row>
    <row r="4121" spans="56:61" hidden="1" x14ac:dyDescent="0.3">
      <c r="BD4121" t="str">
        <f t="shared" si="1376"/>
        <v>RXMHARTINGTON WING</v>
      </c>
      <c r="BE4121" s="104" t="s">
        <v>1874</v>
      </c>
      <c r="BF4121" s="104" t="s">
        <v>1875</v>
      </c>
      <c r="BG4121" s="104" t="s">
        <v>1874</v>
      </c>
      <c r="BH4121" s="104" t="s">
        <v>1875</v>
      </c>
      <c r="BI4121" s="104" t="str">
        <f t="shared" si="1377"/>
        <v>RXM</v>
      </c>
    </row>
    <row r="4122" spans="56:61" hidden="1" x14ac:dyDescent="0.3">
      <c r="BD4122" t="str">
        <f t="shared" si="1376"/>
        <v>RXMHIGHLY SPECIALIST COGNITIVE BEHAVIOURAL PSYCHOTHERAPIST</v>
      </c>
      <c r="BE4122" s="104" t="s">
        <v>1937</v>
      </c>
      <c r="BF4122" s="104" t="s">
        <v>1938</v>
      </c>
      <c r="BG4122" s="104" t="s">
        <v>1937</v>
      </c>
      <c r="BH4122" s="104" t="s">
        <v>1938</v>
      </c>
      <c r="BI4122" s="104" t="str">
        <f t="shared" si="1377"/>
        <v>RXM</v>
      </c>
    </row>
    <row r="4123" spans="56:61" hidden="1" x14ac:dyDescent="0.3">
      <c r="BD4123" t="str">
        <f t="shared" si="1376"/>
        <v>RXMKEDLESTON UNIT</v>
      </c>
      <c r="BE4123" s="104" t="s">
        <v>1864</v>
      </c>
      <c r="BF4123" s="104" t="s">
        <v>1865</v>
      </c>
      <c r="BG4123" s="104" t="s">
        <v>1864</v>
      </c>
      <c r="BH4123" s="104" t="s">
        <v>1865</v>
      </c>
      <c r="BI4123" s="104" t="str">
        <f t="shared" si="1377"/>
        <v>RXM</v>
      </c>
    </row>
    <row r="4124" spans="56:61" hidden="1" x14ac:dyDescent="0.3">
      <c r="BD4124" t="str">
        <f t="shared" si="1376"/>
        <v>RXMKUFENA</v>
      </c>
      <c r="BE4124" s="104" t="s">
        <v>1854</v>
      </c>
      <c r="BF4124" s="104" t="s">
        <v>1855</v>
      </c>
      <c r="BG4124" s="104" t="s">
        <v>1854</v>
      </c>
      <c r="BH4124" s="104" t="s">
        <v>1855</v>
      </c>
      <c r="BI4124" s="104" t="str">
        <f t="shared" si="1377"/>
        <v>RXM</v>
      </c>
    </row>
    <row r="4125" spans="56:61" hidden="1" x14ac:dyDescent="0.3">
      <c r="BD4125" t="str">
        <f t="shared" si="1376"/>
        <v>RXMMAPLETON DAY HOSPITAL</v>
      </c>
      <c r="BE4125" s="104" t="s">
        <v>1884</v>
      </c>
      <c r="BF4125" s="104" t="s">
        <v>1885</v>
      </c>
      <c r="BG4125" s="104" t="s">
        <v>1884</v>
      </c>
      <c r="BH4125" s="104" t="s">
        <v>1885</v>
      </c>
      <c r="BI4125" s="104" t="str">
        <f t="shared" si="1377"/>
        <v>RXM</v>
      </c>
    </row>
    <row r="4126" spans="56:61" hidden="1" x14ac:dyDescent="0.3">
      <c r="BD4126" t="str">
        <f t="shared" si="1376"/>
        <v>RXMMIDWAY DAY HOSPITAL</v>
      </c>
      <c r="BE4126" s="104" t="s">
        <v>1880</v>
      </c>
      <c r="BF4126" s="104" t="s">
        <v>1881</v>
      </c>
      <c r="BG4126" s="104" t="s">
        <v>1880</v>
      </c>
      <c r="BH4126" s="104" t="s">
        <v>1881</v>
      </c>
      <c r="BI4126" s="104" t="str">
        <f t="shared" si="1377"/>
        <v>RXM</v>
      </c>
    </row>
    <row r="4127" spans="56:61" hidden="1" x14ac:dyDescent="0.3">
      <c r="BD4127" t="str">
        <f t="shared" si="1376"/>
        <v>RXMMORTON WARD, HARTINGTON UNIT</v>
      </c>
      <c r="BE4127" s="104" t="s">
        <v>1896</v>
      </c>
      <c r="BF4127" s="104" t="s">
        <v>1897</v>
      </c>
      <c r="BG4127" s="104" t="s">
        <v>1896</v>
      </c>
      <c r="BH4127" s="104" t="s">
        <v>1897</v>
      </c>
      <c r="BI4127" s="104" t="str">
        <f t="shared" si="1377"/>
        <v>RXM</v>
      </c>
    </row>
    <row r="4128" spans="56:61" hidden="1" x14ac:dyDescent="0.3">
      <c r="BD4128" t="str">
        <f t="shared" si="1376"/>
        <v>RXMNEWHOLME HOSPITAL</v>
      </c>
      <c r="BE4128" s="104" t="s">
        <v>1890</v>
      </c>
      <c r="BF4128" s="104" t="s">
        <v>1891</v>
      </c>
      <c r="BG4128" s="104" t="s">
        <v>1890</v>
      </c>
      <c r="BH4128" s="104" t="s">
        <v>1891</v>
      </c>
      <c r="BI4128" s="104" t="str">
        <f t="shared" si="1377"/>
        <v>RXM</v>
      </c>
    </row>
    <row r="4129" spans="56:61" hidden="1" x14ac:dyDescent="0.3">
      <c r="BD4129" t="str">
        <f t="shared" si="1376"/>
        <v>RXMOAKLANDS</v>
      </c>
      <c r="BE4129" s="104" t="s">
        <v>1856</v>
      </c>
      <c r="BF4129" s="104" t="s">
        <v>1857</v>
      </c>
      <c r="BG4129" s="104" t="s">
        <v>1856</v>
      </c>
      <c r="BH4129" s="104" t="s">
        <v>1857</v>
      </c>
      <c r="BI4129" s="104" t="str">
        <f t="shared" si="1377"/>
        <v>RXM</v>
      </c>
    </row>
    <row r="4130" spans="56:61" hidden="1" x14ac:dyDescent="0.3">
      <c r="BD4130" t="str">
        <f t="shared" si="1376"/>
        <v>RXMPHOENIX UNIT</v>
      </c>
      <c r="BE4130" s="104" t="s">
        <v>1913</v>
      </c>
      <c r="BF4130" s="104" t="s">
        <v>1914</v>
      </c>
      <c r="BG4130" s="104" t="s">
        <v>1913</v>
      </c>
      <c r="BH4130" s="104" t="s">
        <v>1914</v>
      </c>
      <c r="BI4130" s="104" t="str">
        <f t="shared" si="1377"/>
        <v>RXM</v>
      </c>
    </row>
    <row r="4131" spans="56:61" hidden="1" x14ac:dyDescent="0.3">
      <c r="BD4131" t="str">
        <f t="shared" si="1376"/>
        <v>RXMPLEASLEY WARD, HARTINGTON UNIT</v>
      </c>
      <c r="BE4131" s="104" t="s">
        <v>1898</v>
      </c>
      <c r="BF4131" s="104" t="s">
        <v>1899</v>
      </c>
      <c r="BG4131" s="104" t="s">
        <v>1898</v>
      </c>
      <c r="BH4131" s="104" t="s">
        <v>1899</v>
      </c>
      <c r="BI4131" s="104" t="str">
        <f t="shared" si="1377"/>
        <v>RXM</v>
      </c>
    </row>
    <row r="4132" spans="56:61" hidden="1" x14ac:dyDescent="0.3">
      <c r="BD4132" t="str">
        <f t="shared" si="1376"/>
        <v>RXMQUARN MILL</v>
      </c>
      <c r="BE4132" s="104" t="s">
        <v>1915</v>
      </c>
      <c r="BF4132" s="104" t="s">
        <v>1916</v>
      </c>
      <c r="BG4132" s="104" t="s">
        <v>1915</v>
      </c>
      <c r="BH4132" s="104" t="s">
        <v>1916</v>
      </c>
      <c r="BI4132" s="104" t="str">
        <f t="shared" si="1377"/>
        <v>RXM</v>
      </c>
    </row>
    <row r="4133" spans="56:61" hidden="1" x14ac:dyDescent="0.3">
      <c r="BD4133" t="str">
        <f t="shared" si="1376"/>
        <v>RXMRADBOURNE UNIT</v>
      </c>
      <c r="BE4133" s="104" t="s">
        <v>1876</v>
      </c>
      <c r="BF4133" s="104" t="s">
        <v>1877</v>
      </c>
      <c r="BG4133" s="104" t="s">
        <v>1876</v>
      </c>
      <c r="BH4133" s="104" t="s">
        <v>1877</v>
      </c>
      <c r="BI4133" s="104" t="str">
        <f t="shared" si="1377"/>
        <v>RXM</v>
      </c>
    </row>
    <row r="4134" spans="56:61" hidden="1" x14ac:dyDescent="0.3">
      <c r="BD4134" t="str">
        <f t="shared" si="1376"/>
        <v>RXMRIPLEY HOSPITAL</v>
      </c>
      <c r="BE4134" s="104" t="s">
        <v>1921</v>
      </c>
      <c r="BF4134" s="104" t="s">
        <v>1922</v>
      </c>
      <c r="BG4134" s="104" t="s">
        <v>1921</v>
      </c>
      <c r="BH4134" s="104" t="s">
        <v>1922</v>
      </c>
      <c r="BI4134" s="104" t="str">
        <f t="shared" si="1377"/>
        <v>RXM</v>
      </c>
    </row>
    <row r="4135" spans="56:61" hidden="1" x14ac:dyDescent="0.3">
      <c r="BD4135" t="str">
        <f t="shared" si="1376"/>
        <v>RXMST KATHERINES</v>
      </c>
      <c r="BE4135" s="104" t="s">
        <v>1917</v>
      </c>
      <c r="BF4135" s="104" t="s">
        <v>1918</v>
      </c>
      <c r="BG4135" s="104" t="s">
        <v>1917</v>
      </c>
      <c r="BH4135" s="104" t="s">
        <v>1918</v>
      </c>
      <c r="BI4135" s="104" t="str">
        <f t="shared" si="1377"/>
        <v>RXM</v>
      </c>
    </row>
    <row r="4136" spans="56:61" hidden="1" x14ac:dyDescent="0.3">
      <c r="BD4136" t="str">
        <f t="shared" si="1376"/>
        <v>RXMTANSLEY WARD</v>
      </c>
      <c r="BE4136" s="104" t="s">
        <v>1902</v>
      </c>
      <c r="BF4136" s="104" t="s">
        <v>1903</v>
      </c>
      <c r="BG4136" s="104" t="s">
        <v>1902</v>
      </c>
      <c r="BH4136" s="104" t="s">
        <v>1903</v>
      </c>
      <c r="BI4136" s="104" t="str">
        <f t="shared" si="1377"/>
        <v>RXM</v>
      </c>
    </row>
    <row r="4137" spans="56:61" hidden="1" x14ac:dyDescent="0.3">
      <c r="BD4137" t="str">
        <f t="shared" si="1376"/>
        <v>RXMTHE MANSE</v>
      </c>
      <c r="BE4137" s="104" t="s">
        <v>1911</v>
      </c>
      <c r="BF4137" s="104" t="s">
        <v>1912</v>
      </c>
      <c r="BG4137" s="104" t="s">
        <v>1911</v>
      </c>
      <c r="BH4137" s="104" t="s">
        <v>1912</v>
      </c>
      <c r="BI4137" s="104" t="str">
        <f t="shared" si="1377"/>
        <v>RXM</v>
      </c>
    </row>
    <row r="4138" spans="56:61" hidden="1" x14ac:dyDescent="0.3">
      <c r="BD4138" t="str">
        <f t="shared" si="1376"/>
        <v>RXMTHE NOOK</v>
      </c>
      <c r="BE4138" s="104" t="s">
        <v>1852</v>
      </c>
      <c r="BF4138" s="104" t="s">
        <v>1853</v>
      </c>
      <c r="BG4138" s="104" t="s">
        <v>1852</v>
      </c>
      <c r="BH4138" s="104" t="s">
        <v>1853</v>
      </c>
      <c r="BI4138" s="104" t="str">
        <f t="shared" si="1377"/>
        <v>RXM</v>
      </c>
    </row>
    <row r="4139" spans="56:61" hidden="1" x14ac:dyDescent="0.3">
      <c r="BD4139" t="str">
        <f t="shared" si="1376"/>
        <v>RXMTHE OLD VICARAGE</v>
      </c>
      <c r="BE4139" s="104" t="s">
        <v>1872</v>
      </c>
      <c r="BF4139" s="104" t="s">
        <v>1873</v>
      </c>
      <c r="BG4139" s="104" t="s">
        <v>1872</v>
      </c>
      <c r="BH4139" s="104" t="s">
        <v>1873</v>
      </c>
      <c r="BI4139" s="104" t="str">
        <f t="shared" si="1377"/>
        <v>RXM</v>
      </c>
    </row>
    <row r="4140" spans="56:61" hidden="1" x14ac:dyDescent="0.3">
      <c r="BD4140" t="str">
        <f t="shared" si="1376"/>
        <v>RXMTHE RITZ BUILDING</v>
      </c>
      <c r="BE4140" s="104" t="s">
        <v>1919</v>
      </c>
      <c r="BF4140" s="104" t="s">
        <v>1920</v>
      </c>
      <c r="BG4140" s="104" t="s">
        <v>1919</v>
      </c>
      <c r="BH4140" s="104" t="s">
        <v>1920</v>
      </c>
      <c r="BI4140" s="104" t="str">
        <f t="shared" si="1377"/>
        <v>RXM</v>
      </c>
    </row>
    <row r="4141" spans="56:61" hidden="1" x14ac:dyDescent="0.3">
      <c r="BD4141" t="str">
        <f t="shared" si="1376"/>
        <v>RXMTURNING POINT</v>
      </c>
      <c r="BE4141" s="104" t="s">
        <v>1927</v>
      </c>
      <c r="BF4141" s="104" t="s">
        <v>1928</v>
      </c>
      <c r="BG4141" s="104" t="s">
        <v>1927</v>
      </c>
      <c r="BH4141" s="104" t="s">
        <v>1928</v>
      </c>
      <c r="BI4141" s="104" t="str">
        <f t="shared" si="1377"/>
        <v>RXM</v>
      </c>
    </row>
    <row r="4142" spans="56:61" hidden="1" x14ac:dyDescent="0.3">
      <c r="BD4142" t="str">
        <f t="shared" si="1376"/>
        <v>RXMWALTON HOSPITAL</v>
      </c>
      <c r="BE4142" s="104" t="s">
        <v>1868</v>
      </c>
      <c r="BF4142" s="104" t="s">
        <v>1869</v>
      </c>
      <c r="BG4142" s="104" t="s">
        <v>1868</v>
      </c>
      <c r="BH4142" s="104" t="s">
        <v>1869</v>
      </c>
      <c r="BI4142" s="104" t="str">
        <f t="shared" si="1377"/>
        <v>RXM</v>
      </c>
    </row>
    <row r="4143" spans="56:61" hidden="1" x14ac:dyDescent="0.3">
      <c r="BD4143" t="str">
        <f t="shared" si="1376"/>
        <v>RXMWARD 1</v>
      </c>
      <c r="BE4143" s="104" t="s">
        <v>1888</v>
      </c>
      <c r="BF4143" s="104" t="s">
        <v>1889</v>
      </c>
      <c r="BG4143" s="104" t="s">
        <v>1888</v>
      </c>
      <c r="BH4143" s="104" t="s">
        <v>1889</v>
      </c>
      <c r="BI4143" s="104" t="str">
        <f t="shared" si="1377"/>
        <v>RXM</v>
      </c>
    </row>
    <row r="4144" spans="56:61" hidden="1" x14ac:dyDescent="0.3">
      <c r="BD4144" t="str">
        <f t="shared" si="1376"/>
        <v>RXMWARD 2</v>
      </c>
      <c r="BE4144" s="104" t="s">
        <v>1886</v>
      </c>
      <c r="BF4144" s="104" t="s">
        <v>1887</v>
      </c>
      <c r="BG4144" s="104" t="s">
        <v>1886</v>
      </c>
      <c r="BH4144" s="104" t="s">
        <v>1887</v>
      </c>
      <c r="BI4144" s="104" t="str">
        <f t="shared" si="1377"/>
        <v>RXM</v>
      </c>
    </row>
    <row r="4145" spans="56:61" hidden="1" x14ac:dyDescent="0.3">
      <c r="BD4145" t="str">
        <f t="shared" si="1376"/>
        <v>RXMWARD 32 THE PSYCHIATRIC UNIT</v>
      </c>
      <c r="BE4145" s="104" t="s">
        <v>1894</v>
      </c>
      <c r="BF4145" s="104" t="s">
        <v>1895</v>
      </c>
      <c r="BG4145" s="104" t="s">
        <v>1894</v>
      </c>
      <c r="BH4145" s="104" t="s">
        <v>1895</v>
      </c>
      <c r="BI4145" s="104" t="str">
        <f t="shared" si="1377"/>
        <v>RXM</v>
      </c>
    </row>
    <row r="4146" spans="56:61" hidden="1" x14ac:dyDescent="0.3">
      <c r="BD4146" t="str">
        <f t="shared" si="1376"/>
        <v>RXMWARD 33, PSYCHIATRIC UNIT</v>
      </c>
      <c r="BE4146" s="104" t="s">
        <v>1904</v>
      </c>
      <c r="BF4146" s="104" t="s">
        <v>1905</v>
      </c>
      <c r="BG4146" s="104" t="s">
        <v>1904</v>
      </c>
      <c r="BH4146" s="104" t="s">
        <v>1905</v>
      </c>
      <c r="BI4146" s="104" t="str">
        <f t="shared" si="1377"/>
        <v>RXM</v>
      </c>
    </row>
    <row r="4147" spans="56:61" hidden="1" x14ac:dyDescent="0.3">
      <c r="BD4147" t="str">
        <f t="shared" si="1376"/>
        <v>RXMWARD 34, PSYCHIATRIC UNIT</v>
      </c>
      <c r="BE4147" s="104" t="s">
        <v>1906</v>
      </c>
      <c r="BF4147" s="104" t="s">
        <v>1907</v>
      </c>
      <c r="BG4147" s="104" t="s">
        <v>1906</v>
      </c>
      <c r="BH4147" s="104" t="s">
        <v>1907</v>
      </c>
      <c r="BI4147" s="104" t="str">
        <f t="shared" si="1377"/>
        <v>RXM</v>
      </c>
    </row>
    <row r="4148" spans="56:61" hidden="1" x14ac:dyDescent="0.3">
      <c r="BD4148" t="str">
        <f t="shared" si="1376"/>
        <v>RXMWARD 35, PSYCHIATRIC UNIT</v>
      </c>
      <c r="BE4148" s="104" t="s">
        <v>1908</v>
      </c>
      <c r="BF4148" s="104" t="s">
        <v>1909</v>
      </c>
      <c r="BG4148" s="104" t="s">
        <v>1908</v>
      </c>
      <c r="BH4148" s="104" t="s">
        <v>1909</v>
      </c>
      <c r="BI4148" s="104" t="str">
        <f t="shared" si="1377"/>
        <v>RXM</v>
      </c>
    </row>
    <row r="4149" spans="56:61" hidden="1" x14ac:dyDescent="0.3">
      <c r="BD4149" t="str">
        <f t="shared" si="1376"/>
        <v>RXMWARD 36, PSYCHIATRIC UNIT</v>
      </c>
      <c r="BE4149" s="104" t="s">
        <v>1900</v>
      </c>
      <c r="BF4149" s="104" t="s">
        <v>1901</v>
      </c>
      <c r="BG4149" s="104" t="s">
        <v>1900</v>
      </c>
      <c r="BH4149" s="104" t="s">
        <v>1901</v>
      </c>
      <c r="BI4149" s="104" t="str">
        <f t="shared" si="1377"/>
        <v>RXM</v>
      </c>
    </row>
    <row r="4150" spans="56:61" hidden="1" x14ac:dyDescent="0.3">
      <c r="BD4150" t="str">
        <f t="shared" si="1376"/>
        <v>RXMWARDS 1 &amp; 2</v>
      </c>
      <c r="BE4150" s="104" t="s">
        <v>1929</v>
      </c>
      <c r="BF4150" s="104" t="s">
        <v>1930</v>
      </c>
      <c r="BG4150" s="104" t="s">
        <v>1929</v>
      </c>
      <c r="BH4150" s="104" t="s">
        <v>1930</v>
      </c>
      <c r="BI4150" s="104" t="str">
        <f t="shared" si="1377"/>
        <v>RXM</v>
      </c>
    </row>
    <row r="4151" spans="56:61" hidden="1" x14ac:dyDescent="0.3">
      <c r="BD4151" t="str">
        <f t="shared" si="1376"/>
        <v>RXNACCRINGTON VICTORIA HOSPITAL</v>
      </c>
      <c r="BE4151" s="104" t="s">
        <v>342</v>
      </c>
      <c r="BF4151" s="104" t="s">
        <v>5303</v>
      </c>
      <c r="BG4151" s="104" t="s">
        <v>342</v>
      </c>
      <c r="BH4151" s="104" t="s">
        <v>5303</v>
      </c>
      <c r="BI4151" s="104" t="str">
        <f t="shared" si="1377"/>
        <v>RXN</v>
      </c>
    </row>
    <row r="4152" spans="56:61" hidden="1" x14ac:dyDescent="0.3">
      <c r="BD4152" t="str">
        <f t="shared" si="1376"/>
        <v>RXNBLACKBURN ROYAL INFIRMARY</v>
      </c>
      <c r="BE4152" s="104" t="s">
        <v>343</v>
      </c>
      <c r="BF4152" s="104" t="s">
        <v>9732</v>
      </c>
      <c r="BG4152" s="104" t="s">
        <v>343</v>
      </c>
      <c r="BH4152" s="104" t="s">
        <v>9732</v>
      </c>
      <c r="BI4152" s="104" t="str">
        <f t="shared" si="1377"/>
        <v>RXN</v>
      </c>
    </row>
    <row r="4153" spans="56:61" hidden="1" x14ac:dyDescent="0.3">
      <c r="BD4153" t="str">
        <f t="shared" si="1376"/>
        <v>RXNBLACKPOOL VICTORIA HOSPITAL</v>
      </c>
      <c r="BE4153" s="104" t="s">
        <v>344</v>
      </c>
      <c r="BF4153" s="104" t="s">
        <v>5347</v>
      </c>
      <c r="BG4153" s="104" t="s">
        <v>344</v>
      </c>
      <c r="BH4153" s="104" t="s">
        <v>5347</v>
      </c>
      <c r="BI4153" s="104" t="str">
        <f t="shared" si="1377"/>
        <v>RXN</v>
      </c>
    </row>
    <row r="4154" spans="56:61" hidden="1" x14ac:dyDescent="0.3">
      <c r="BD4154" t="str">
        <f t="shared" si="1376"/>
        <v>RXNCHORLEY AND SOUTH RIBBLE HOSPITAL</v>
      </c>
      <c r="BE4154" s="104" t="s">
        <v>345</v>
      </c>
      <c r="BF4154" s="104" t="s">
        <v>5314</v>
      </c>
      <c r="BG4154" s="104" t="s">
        <v>345</v>
      </c>
      <c r="BH4154" s="104" t="s">
        <v>5314</v>
      </c>
      <c r="BI4154" s="104" t="str">
        <f t="shared" si="1377"/>
        <v>RXN</v>
      </c>
    </row>
    <row r="4155" spans="56:61" hidden="1" x14ac:dyDescent="0.3">
      <c r="BD4155" t="str">
        <f t="shared" si="1376"/>
        <v>RXNPENDLE COMMUNITY HOSPITAL</v>
      </c>
      <c r="BE4155" s="104" t="s">
        <v>815</v>
      </c>
      <c r="BF4155" s="104" t="s">
        <v>9733</v>
      </c>
      <c r="BG4155" s="104" t="s">
        <v>815</v>
      </c>
      <c r="BH4155" s="104" t="s">
        <v>9733</v>
      </c>
      <c r="BI4155" s="104" t="str">
        <f t="shared" si="1377"/>
        <v>RXN</v>
      </c>
    </row>
    <row r="4156" spans="56:61" hidden="1" x14ac:dyDescent="0.3">
      <c r="BD4156" t="str">
        <f t="shared" si="1376"/>
        <v>RXNROYAL PRESTON HOSPITAL</v>
      </c>
      <c r="BE4156" s="104" t="s">
        <v>816</v>
      </c>
      <c r="BF4156" s="104" t="s">
        <v>5324</v>
      </c>
      <c r="BG4156" s="104" t="s">
        <v>816</v>
      </c>
      <c r="BH4156" s="104" t="s">
        <v>5324</v>
      </c>
      <c r="BI4156" s="104" t="str">
        <f t="shared" si="1377"/>
        <v>RXN</v>
      </c>
    </row>
    <row r="4157" spans="56:61" hidden="1" x14ac:dyDescent="0.3">
      <c r="BD4157" t="str">
        <f t="shared" si="1376"/>
        <v>RXPBISHOP AUCKLAND HOSPITAL</v>
      </c>
      <c r="BE4157" s="104" t="s">
        <v>817</v>
      </c>
      <c r="BF4157" s="104" t="s">
        <v>9734</v>
      </c>
      <c r="BG4157" s="104" t="s">
        <v>817</v>
      </c>
      <c r="BH4157" s="104" t="s">
        <v>9734</v>
      </c>
      <c r="BI4157" s="104" t="str">
        <f t="shared" si="1377"/>
        <v>RXP</v>
      </c>
    </row>
    <row r="4158" spans="56:61" hidden="1" x14ac:dyDescent="0.3">
      <c r="BD4158" t="str">
        <f t="shared" si="1376"/>
        <v>RXPCHESTER LE STREET HOSPITAL</v>
      </c>
      <c r="BE4158" s="104" t="s">
        <v>818</v>
      </c>
      <c r="BF4158" s="104" t="s">
        <v>9735</v>
      </c>
      <c r="BG4158" s="104" t="s">
        <v>818</v>
      </c>
      <c r="BH4158" s="104" t="s">
        <v>9735</v>
      </c>
      <c r="BI4158" s="104" t="str">
        <f t="shared" si="1377"/>
        <v>RXP</v>
      </c>
    </row>
    <row r="4159" spans="56:61" hidden="1" x14ac:dyDescent="0.3">
      <c r="BD4159" t="str">
        <f t="shared" si="1376"/>
        <v>RXPDARLINGTON MEMORIAL HOSPITAL</v>
      </c>
      <c r="BE4159" s="104" t="s">
        <v>819</v>
      </c>
      <c r="BF4159" s="104" t="s">
        <v>9736</v>
      </c>
      <c r="BG4159" s="104" t="s">
        <v>819</v>
      </c>
      <c r="BH4159" s="104" t="s">
        <v>9736</v>
      </c>
      <c r="BI4159" s="104" t="str">
        <f t="shared" si="1377"/>
        <v>RXP</v>
      </c>
    </row>
    <row r="4160" spans="56:61" hidden="1" x14ac:dyDescent="0.3">
      <c r="BD4160" t="str">
        <f t="shared" si="1376"/>
        <v>RXPHOMELANDS HOSPITAL</v>
      </c>
      <c r="BE4160" s="104" t="s">
        <v>820</v>
      </c>
      <c r="BF4160" s="104" t="s">
        <v>9737</v>
      </c>
      <c r="BG4160" s="104" t="s">
        <v>820</v>
      </c>
      <c r="BH4160" s="104" t="s">
        <v>9737</v>
      </c>
      <c r="BI4160" s="104" t="str">
        <f t="shared" si="1377"/>
        <v>RXP</v>
      </c>
    </row>
    <row r="4161" spans="56:61" hidden="1" x14ac:dyDescent="0.3">
      <c r="BD4161" t="str">
        <f t="shared" si="1376"/>
        <v>RXPRICHARDSON COMMUNITY HOSPITAL</v>
      </c>
      <c r="BE4161" s="104" t="s">
        <v>8828</v>
      </c>
      <c r="BF4161" s="104" t="s">
        <v>9738</v>
      </c>
      <c r="BG4161" s="104" t="s">
        <v>8828</v>
      </c>
      <c r="BH4161" s="104" t="s">
        <v>9738</v>
      </c>
      <c r="BI4161" s="104" t="str">
        <f t="shared" si="1377"/>
        <v>RXP</v>
      </c>
    </row>
    <row r="4162" spans="56:61" hidden="1" x14ac:dyDescent="0.3">
      <c r="BD4162" t="str">
        <f t="shared" ref="BD4162:BD4225" si="1378">CONCATENATE(LEFT(BE4162, 3),BF4162)</f>
        <v>RXPSEDGEFIELD COMMUNITY HOSPITAL</v>
      </c>
      <c r="BE4162" s="104" t="s">
        <v>8827</v>
      </c>
      <c r="BF4162" s="104" t="s">
        <v>9739</v>
      </c>
      <c r="BG4162" s="104" t="s">
        <v>8827</v>
      </c>
      <c r="BH4162" s="104" t="s">
        <v>9739</v>
      </c>
      <c r="BI4162" s="104" t="str">
        <f t="shared" ref="BI4162:BI4225" si="1379">LEFT(BG4162,3)</f>
        <v>RXP</v>
      </c>
    </row>
    <row r="4163" spans="56:61" hidden="1" x14ac:dyDescent="0.3">
      <c r="BD4163" t="str">
        <f t="shared" si="1378"/>
        <v>RXPSHOTLEY BRIDGE HOSPITAL SITE</v>
      </c>
      <c r="BE4163" s="104" t="s">
        <v>821</v>
      </c>
      <c r="BF4163" s="104" t="s">
        <v>9740</v>
      </c>
      <c r="BG4163" s="104" t="s">
        <v>821</v>
      </c>
      <c r="BH4163" s="104" t="s">
        <v>9740</v>
      </c>
      <c r="BI4163" s="104" t="str">
        <f t="shared" si="1379"/>
        <v>RXP</v>
      </c>
    </row>
    <row r="4164" spans="56:61" hidden="1" x14ac:dyDescent="0.3">
      <c r="BD4164" t="str">
        <f t="shared" si="1378"/>
        <v>RXPSOUTH MOOR HOSPITAL SITE</v>
      </c>
      <c r="BE4164" s="104" t="s">
        <v>822</v>
      </c>
      <c r="BF4164" s="104" t="s">
        <v>9741</v>
      </c>
      <c r="BG4164" s="104" t="s">
        <v>822</v>
      </c>
      <c r="BH4164" s="104" t="s">
        <v>9741</v>
      </c>
      <c r="BI4164" s="104" t="str">
        <f t="shared" si="1379"/>
        <v>RXP</v>
      </c>
    </row>
    <row r="4165" spans="56:61" hidden="1" x14ac:dyDescent="0.3">
      <c r="BD4165" t="str">
        <f t="shared" si="1378"/>
        <v>RXPSOUTH TYNESIDE DISTRICT HOSPITAL</v>
      </c>
      <c r="BE4165" s="104" t="s">
        <v>8741</v>
      </c>
      <c r="BF4165" s="104" t="s">
        <v>8699</v>
      </c>
      <c r="BG4165" s="104" t="s">
        <v>8741</v>
      </c>
      <c r="BH4165" s="104" t="s">
        <v>8699</v>
      </c>
      <c r="BI4165" s="104" t="str">
        <f t="shared" si="1379"/>
        <v>RXP</v>
      </c>
    </row>
    <row r="4166" spans="56:61" hidden="1" x14ac:dyDescent="0.3">
      <c r="BD4166" t="str">
        <f t="shared" si="1378"/>
        <v>RXPSUNDERLAND ROYAL HOSPITAL</v>
      </c>
      <c r="BE4166" s="104" t="s">
        <v>8742</v>
      </c>
      <c r="BF4166" s="104" t="s">
        <v>6615</v>
      </c>
      <c r="BG4166" s="104" t="s">
        <v>8742</v>
      </c>
      <c r="BH4166" s="104" t="s">
        <v>6615</v>
      </c>
      <c r="BI4166" s="104" t="str">
        <f t="shared" si="1379"/>
        <v>RXP</v>
      </c>
    </row>
    <row r="4167" spans="56:61" hidden="1" x14ac:dyDescent="0.3">
      <c r="BD4167" t="str">
        <f t="shared" si="1378"/>
        <v>RXPTREATMENT CENTRE</v>
      </c>
      <c r="BE4167" s="104" t="s">
        <v>823</v>
      </c>
      <c r="BF4167" s="104" t="s">
        <v>9742</v>
      </c>
      <c r="BG4167" s="104" t="s">
        <v>823</v>
      </c>
      <c r="BH4167" s="104" t="s">
        <v>9742</v>
      </c>
      <c r="BI4167" s="104" t="str">
        <f t="shared" si="1379"/>
        <v>RXP</v>
      </c>
    </row>
    <row r="4168" spans="56:61" hidden="1" x14ac:dyDescent="0.3">
      <c r="BD4168" t="str">
        <f t="shared" si="1378"/>
        <v>RXPUNIVERSITY HOSPITAL OF NORTH DURHAM</v>
      </c>
      <c r="BE4168" s="104" t="s">
        <v>824</v>
      </c>
      <c r="BF4168" s="104" t="s">
        <v>6321</v>
      </c>
      <c r="BG4168" s="104" t="s">
        <v>824</v>
      </c>
      <c r="BH4168" s="104" t="s">
        <v>6321</v>
      </c>
      <c r="BI4168" s="104" t="str">
        <f t="shared" si="1379"/>
        <v>RXP</v>
      </c>
    </row>
    <row r="4169" spans="56:61" hidden="1" x14ac:dyDescent="0.3">
      <c r="BD4169" t="str">
        <f t="shared" si="1378"/>
        <v>RXPWEARDALE COMMUNITY HOSPITAL</v>
      </c>
      <c r="BE4169" s="104" t="s">
        <v>8829</v>
      </c>
      <c r="BF4169" s="104" t="s">
        <v>9743</v>
      </c>
      <c r="BG4169" s="104" t="s">
        <v>8829</v>
      </c>
      <c r="BH4169" s="104" t="s">
        <v>9743</v>
      </c>
      <c r="BI4169" s="104" t="str">
        <f t="shared" si="1379"/>
        <v>RXP</v>
      </c>
    </row>
    <row r="4170" spans="56:61" hidden="1" x14ac:dyDescent="0.3">
      <c r="BD4170" t="str">
        <f t="shared" si="1378"/>
        <v>RXQAMERSHAM HEALTH CENTRE</v>
      </c>
      <c r="BE4170" s="104" t="s">
        <v>825</v>
      </c>
      <c r="BF4170" s="104" t="s">
        <v>9744</v>
      </c>
      <c r="BG4170" s="104" t="s">
        <v>825</v>
      </c>
      <c r="BH4170" s="104" t="s">
        <v>9744</v>
      </c>
      <c r="BI4170" s="104" t="str">
        <f t="shared" si="1379"/>
        <v>RXQ</v>
      </c>
    </row>
    <row r="4171" spans="56:61" hidden="1" x14ac:dyDescent="0.3">
      <c r="BD4171" t="str">
        <f t="shared" si="1378"/>
        <v>RXQAMERSHAM HOSPITAL</v>
      </c>
      <c r="BE4171" s="104" t="s">
        <v>826</v>
      </c>
      <c r="BF4171" s="104" t="s">
        <v>9745</v>
      </c>
      <c r="BG4171" s="104" t="s">
        <v>826</v>
      </c>
      <c r="BH4171" s="104" t="s">
        <v>9745</v>
      </c>
      <c r="BI4171" s="104" t="str">
        <f t="shared" si="1379"/>
        <v>RXQ</v>
      </c>
    </row>
    <row r="4172" spans="56:61" hidden="1" x14ac:dyDescent="0.3">
      <c r="BD4172" t="str">
        <f t="shared" si="1378"/>
        <v>RXQAPPLEYARD</v>
      </c>
      <c r="BE4172" s="104" t="s">
        <v>827</v>
      </c>
      <c r="BF4172" s="104" t="s">
        <v>9746</v>
      </c>
      <c r="BG4172" s="104" t="s">
        <v>827</v>
      </c>
      <c r="BH4172" s="104" t="s">
        <v>9746</v>
      </c>
      <c r="BI4172" s="104" t="str">
        <f t="shared" si="1379"/>
        <v>RXQ</v>
      </c>
    </row>
    <row r="4173" spans="56:61" hidden="1" x14ac:dyDescent="0.3">
      <c r="BD4173" t="str">
        <f t="shared" si="1378"/>
        <v>RXQAYSGARTH MEDICAL CENTRE</v>
      </c>
      <c r="BE4173" s="104" t="s">
        <v>828</v>
      </c>
      <c r="BF4173" s="104" t="s">
        <v>9747</v>
      </c>
      <c r="BG4173" s="104" t="s">
        <v>828</v>
      </c>
      <c r="BH4173" s="104" t="s">
        <v>9747</v>
      </c>
      <c r="BI4173" s="104" t="str">
        <f t="shared" si="1379"/>
        <v>RXQ</v>
      </c>
    </row>
    <row r="4174" spans="56:61" hidden="1" x14ac:dyDescent="0.3">
      <c r="BD4174" t="str">
        <f t="shared" si="1378"/>
        <v>RXQBUCKINGHAM HOSPITAL</v>
      </c>
      <c r="BE4174" s="104" t="s">
        <v>8781</v>
      </c>
      <c r="BF4174" s="104" t="s">
        <v>9748</v>
      </c>
      <c r="BG4174" s="104" t="s">
        <v>8781</v>
      </c>
      <c r="BH4174" s="104" t="s">
        <v>9748</v>
      </c>
      <c r="BI4174" s="104" t="str">
        <f t="shared" si="1379"/>
        <v>RXQ</v>
      </c>
    </row>
    <row r="4175" spans="56:61" hidden="1" x14ac:dyDescent="0.3">
      <c r="BD4175" t="str">
        <f t="shared" si="1378"/>
        <v>RXQFLORENCE NIGHTINGALE HOSPICE</v>
      </c>
      <c r="BE4175" s="104" t="s">
        <v>8782</v>
      </c>
      <c r="BF4175" s="104" t="s">
        <v>9749</v>
      </c>
      <c r="BG4175" s="104" t="s">
        <v>8782</v>
      </c>
      <c r="BH4175" s="104" t="s">
        <v>9749</v>
      </c>
      <c r="BI4175" s="104" t="str">
        <f t="shared" si="1379"/>
        <v>RXQ</v>
      </c>
    </row>
    <row r="4176" spans="56:61" hidden="1" x14ac:dyDescent="0.3">
      <c r="BD4176" t="str">
        <f t="shared" si="1378"/>
        <v>RXQMARLOW HOSPITAL</v>
      </c>
      <c r="BE4176" s="104" t="s">
        <v>8783</v>
      </c>
      <c r="BF4176" s="104" t="s">
        <v>9750</v>
      </c>
      <c r="BG4176" s="104" t="s">
        <v>8783</v>
      </c>
      <c r="BH4176" s="104" t="s">
        <v>9750</v>
      </c>
      <c r="BI4176" s="104" t="str">
        <f t="shared" si="1379"/>
        <v>RXQ</v>
      </c>
    </row>
    <row r="4177" spans="56:61" hidden="1" x14ac:dyDescent="0.3">
      <c r="BD4177" t="str">
        <f t="shared" si="1378"/>
        <v>RXQMILTON KEYNES GENERAL HOSPITAL</v>
      </c>
      <c r="BE4177" s="104" t="s">
        <v>346</v>
      </c>
      <c r="BF4177" s="104" t="s">
        <v>9751</v>
      </c>
      <c r="BG4177" s="104" t="s">
        <v>346</v>
      </c>
      <c r="BH4177" s="104" t="s">
        <v>9751</v>
      </c>
      <c r="BI4177" s="104" t="str">
        <f t="shared" si="1379"/>
        <v>RXQ</v>
      </c>
    </row>
    <row r="4178" spans="56:61" hidden="1" x14ac:dyDescent="0.3">
      <c r="BD4178" t="str">
        <f t="shared" si="1378"/>
        <v>RXQNORTH END SURGERY</v>
      </c>
      <c r="BE4178" s="104" t="s">
        <v>347</v>
      </c>
      <c r="BF4178" s="104" t="s">
        <v>9752</v>
      </c>
      <c r="BG4178" s="104" t="s">
        <v>347</v>
      </c>
      <c r="BH4178" s="104" t="s">
        <v>9752</v>
      </c>
      <c r="BI4178" s="104" t="str">
        <f t="shared" si="1379"/>
        <v>RXQ</v>
      </c>
    </row>
    <row r="4179" spans="56:61" hidden="1" x14ac:dyDescent="0.3">
      <c r="BD4179" t="str">
        <f t="shared" si="1378"/>
        <v>RXQSTOKE MANDEVILLE HOSPITAL</v>
      </c>
      <c r="BE4179" s="104" t="s">
        <v>348</v>
      </c>
      <c r="BF4179" s="104" t="s">
        <v>9753</v>
      </c>
      <c r="BG4179" s="104" t="s">
        <v>348</v>
      </c>
      <c r="BH4179" s="104" t="s">
        <v>9753</v>
      </c>
      <c r="BI4179" s="104" t="str">
        <f t="shared" si="1379"/>
        <v>RXQ</v>
      </c>
    </row>
    <row r="4180" spans="56:61" hidden="1" x14ac:dyDescent="0.3">
      <c r="BD4180" t="str">
        <f t="shared" si="1378"/>
        <v>RXQTHAME HOSPITAL</v>
      </c>
      <c r="BE4180" s="104" t="s">
        <v>8784</v>
      </c>
      <c r="BF4180" s="104" t="s">
        <v>9754</v>
      </c>
      <c r="BG4180" s="104" t="s">
        <v>8784</v>
      </c>
      <c r="BH4180" s="104" t="s">
        <v>9754</v>
      </c>
      <c r="BI4180" s="104" t="str">
        <f t="shared" si="1379"/>
        <v>RXQ</v>
      </c>
    </row>
    <row r="4181" spans="56:61" hidden="1" x14ac:dyDescent="0.3">
      <c r="BD4181" t="str">
        <f t="shared" si="1378"/>
        <v>RXQWYCOMBE HOSPITAL</v>
      </c>
      <c r="BE4181" s="104" t="s">
        <v>349</v>
      </c>
      <c r="BF4181" s="104" t="s">
        <v>9755</v>
      </c>
      <c r="BG4181" s="104" t="s">
        <v>349</v>
      </c>
      <c r="BH4181" s="104" t="s">
        <v>9755</v>
      </c>
      <c r="BI4181" s="104" t="str">
        <f t="shared" si="1379"/>
        <v>RXQ</v>
      </c>
    </row>
    <row r="4182" spans="56:61" hidden="1" x14ac:dyDescent="0.3">
      <c r="BD4182" t="str">
        <f t="shared" si="1378"/>
        <v>RXRACCRINGTON VICTORIA HOSPITAL</v>
      </c>
      <c r="BE4182" s="104" t="s">
        <v>8743</v>
      </c>
      <c r="BF4182" s="104" t="s">
        <v>5303</v>
      </c>
      <c r="BG4182" s="104" t="s">
        <v>8743</v>
      </c>
      <c r="BH4182" s="104" t="s">
        <v>5303</v>
      </c>
      <c r="BI4182" s="104" t="str">
        <f t="shared" si="1379"/>
        <v>RXR</v>
      </c>
    </row>
    <row r="4183" spans="56:61" hidden="1" x14ac:dyDescent="0.3">
      <c r="BD4183" t="str">
        <f t="shared" si="1378"/>
        <v>RXRBLACKBURN BIRTH CENTRE</v>
      </c>
      <c r="BE4183" s="104" t="s">
        <v>8744</v>
      </c>
      <c r="BF4183" s="104" t="s">
        <v>8745</v>
      </c>
      <c r="BG4183" s="104" t="s">
        <v>8744</v>
      </c>
      <c r="BH4183" s="104" t="s">
        <v>8745</v>
      </c>
      <c r="BI4183" s="104" t="str">
        <f t="shared" si="1379"/>
        <v>RXR</v>
      </c>
    </row>
    <row r="4184" spans="56:61" hidden="1" x14ac:dyDescent="0.3">
      <c r="BD4184" t="str">
        <f t="shared" si="1378"/>
        <v>RXRBLACKBURN HOSPITALS</v>
      </c>
      <c r="BE4184" s="104" t="s">
        <v>350</v>
      </c>
      <c r="BF4184" s="104" t="s">
        <v>9756</v>
      </c>
      <c r="BG4184" s="104" t="s">
        <v>350</v>
      </c>
      <c r="BH4184" s="104" t="s">
        <v>9756</v>
      </c>
      <c r="BI4184" s="104" t="str">
        <f t="shared" si="1379"/>
        <v>RXR</v>
      </c>
    </row>
    <row r="4185" spans="56:61" hidden="1" x14ac:dyDescent="0.3">
      <c r="BD4185" t="str">
        <f t="shared" si="1378"/>
        <v>RXRBURNLEY GENERAL HOSPITAL</v>
      </c>
      <c r="BE4185" s="104" t="s">
        <v>351</v>
      </c>
      <c r="BF4185" s="104" t="s">
        <v>5305</v>
      </c>
      <c r="BG4185" s="104" t="s">
        <v>351</v>
      </c>
      <c r="BH4185" s="104" t="s">
        <v>5305</v>
      </c>
      <c r="BI4185" s="104" t="str">
        <f t="shared" si="1379"/>
        <v>RXR</v>
      </c>
    </row>
    <row r="4186" spans="56:61" hidden="1" x14ac:dyDescent="0.3">
      <c r="BD4186" t="str">
        <f t="shared" si="1378"/>
        <v>RXRBURNLEY HOSPITALS</v>
      </c>
      <c r="BE4186" s="104" t="s">
        <v>955</v>
      </c>
      <c r="BF4186" s="104" t="s">
        <v>9757</v>
      </c>
      <c r="BG4186" s="104" t="s">
        <v>955</v>
      </c>
      <c r="BH4186" s="104" t="s">
        <v>9757</v>
      </c>
      <c r="BI4186" s="104" t="str">
        <f t="shared" si="1379"/>
        <v>RXR</v>
      </c>
    </row>
    <row r="4187" spans="56:61" hidden="1" x14ac:dyDescent="0.3">
      <c r="BD4187" t="str">
        <f t="shared" si="1378"/>
        <v>RXRCLITHEROE COMMUNITY HOSPITAL</v>
      </c>
      <c r="BE4187" s="101" t="s">
        <v>9810</v>
      </c>
      <c r="BF4187" s="101" t="s">
        <v>9811</v>
      </c>
      <c r="BG4187" s="101" t="s">
        <v>9810</v>
      </c>
      <c r="BH4187" s="101" t="s">
        <v>9811</v>
      </c>
      <c r="BI4187" s="104" t="str">
        <f t="shared" si="1379"/>
        <v>RXR</v>
      </c>
    </row>
    <row r="4188" spans="56:61" hidden="1" x14ac:dyDescent="0.3">
      <c r="BD4188" t="str">
        <f t="shared" si="1378"/>
        <v>RXRPENDLE COMMUNITY HOSPITAL</v>
      </c>
      <c r="BE4188" s="104" t="s">
        <v>956</v>
      </c>
      <c r="BF4188" s="104" t="s">
        <v>9733</v>
      </c>
      <c r="BG4188" s="104" t="s">
        <v>956</v>
      </c>
      <c r="BH4188" s="104" t="s">
        <v>9733</v>
      </c>
      <c r="BI4188" s="104" t="str">
        <f t="shared" si="1379"/>
        <v>RXR</v>
      </c>
    </row>
    <row r="4189" spans="56:61" hidden="1" x14ac:dyDescent="0.3">
      <c r="BD4189" t="str">
        <f t="shared" si="1378"/>
        <v>RXRROSSENDALE HOSPITAL</v>
      </c>
      <c r="BE4189" s="104" t="s">
        <v>957</v>
      </c>
      <c r="BF4189" s="104" t="s">
        <v>5310</v>
      </c>
      <c r="BG4189" s="104" t="s">
        <v>957</v>
      </c>
      <c r="BH4189" s="104" t="s">
        <v>5310</v>
      </c>
      <c r="BI4189" s="104" t="str">
        <f t="shared" si="1379"/>
        <v>RXR</v>
      </c>
    </row>
    <row r="4190" spans="56:61" hidden="1" x14ac:dyDescent="0.3">
      <c r="BD4190" t="str">
        <f t="shared" si="1378"/>
        <v>RXRROSSENDALE PRIMARY CARE CENTRE</v>
      </c>
      <c r="BE4190" s="104" t="s">
        <v>8746</v>
      </c>
      <c r="BF4190" s="104" t="s">
        <v>8747</v>
      </c>
      <c r="BG4190" s="104" t="s">
        <v>8746</v>
      </c>
      <c r="BH4190" s="104" t="s">
        <v>8747</v>
      </c>
      <c r="BI4190" s="104" t="str">
        <f t="shared" si="1379"/>
        <v>RXR</v>
      </c>
    </row>
    <row r="4191" spans="56:61" hidden="1" x14ac:dyDescent="0.3">
      <c r="BD4191" t="str">
        <f t="shared" si="1378"/>
        <v>RXRROYAL BLACKBURN HOSPITAL</v>
      </c>
      <c r="BE4191" s="104" t="s">
        <v>958</v>
      </c>
      <c r="BF4191" s="104" t="s">
        <v>5289</v>
      </c>
      <c r="BG4191" s="104" t="s">
        <v>958</v>
      </c>
      <c r="BH4191" s="104" t="s">
        <v>5289</v>
      </c>
      <c r="BI4191" s="104" t="str">
        <f t="shared" si="1379"/>
        <v>RXR</v>
      </c>
    </row>
    <row r="4192" spans="56:61" hidden="1" x14ac:dyDescent="0.3">
      <c r="BD4192" t="str">
        <f t="shared" si="1378"/>
        <v>RXTARDENLEIGH</v>
      </c>
      <c r="BE4192" s="104" t="s">
        <v>1502</v>
      </c>
      <c r="BF4192" s="104" t="s">
        <v>1503</v>
      </c>
      <c r="BG4192" s="104" t="s">
        <v>1502</v>
      </c>
      <c r="BH4192" s="104" t="s">
        <v>1503</v>
      </c>
      <c r="BI4192" s="104" t="str">
        <f t="shared" si="1379"/>
        <v>RXT</v>
      </c>
    </row>
    <row r="4193" spans="56:61" hidden="1" x14ac:dyDescent="0.3">
      <c r="BD4193" t="str">
        <f t="shared" si="1378"/>
        <v>RXTASHCROFT</v>
      </c>
      <c r="BE4193" s="104" t="s">
        <v>1504</v>
      </c>
      <c r="BF4193" s="104" t="s">
        <v>1505</v>
      </c>
      <c r="BG4193" s="104" t="s">
        <v>1504</v>
      </c>
      <c r="BH4193" s="104" t="s">
        <v>1505</v>
      </c>
      <c r="BI4193" s="104" t="str">
        <f t="shared" si="1379"/>
        <v>RXT</v>
      </c>
    </row>
    <row r="4194" spans="56:61" hidden="1" x14ac:dyDescent="0.3">
      <c r="BD4194" t="str">
        <f t="shared" si="1378"/>
        <v>RXTCHELMSLEY WOOD OPS CWOA</v>
      </c>
      <c r="BE4194" s="104" t="s">
        <v>1611</v>
      </c>
      <c r="BF4194" s="104" t="s">
        <v>1612</v>
      </c>
      <c r="BG4194" s="104" t="s">
        <v>1611</v>
      </c>
      <c r="BH4194" s="104" t="s">
        <v>1612</v>
      </c>
      <c r="BI4194" s="104" t="str">
        <f t="shared" si="1379"/>
        <v>RXT</v>
      </c>
    </row>
    <row r="4195" spans="56:61" hidden="1" x14ac:dyDescent="0.3">
      <c r="BD4195" t="str">
        <f t="shared" si="1378"/>
        <v>RXTDAN MOONEY HOUSE</v>
      </c>
      <c r="BE4195" s="104" t="s">
        <v>8156</v>
      </c>
      <c r="BF4195" s="104" t="s">
        <v>9758</v>
      </c>
      <c r="BG4195" s="104" t="s">
        <v>8156</v>
      </c>
      <c r="BH4195" s="104" t="s">
        <v>9758</v>
      </c>
      <c r="BI4195" s="104" t="str">
        <f t="shared" si="1379"/>
        <v>RXT</v>
      </c>
    </row>
    <row r="4196" spans="56:61" hidden="1" x14ac:dyDescent="0.3">
      <c r="BD4196" t="str">
        <f t="shared" si="1378"/>
        <v>RXTDAVID BROMLEY</v>
      </c>
      <c r="BE4196" s="104" t="s">
        <v>8144</v>
      </c>
      <c r="BF4196" s="104" t="s">
        <v>9759</v>
      </c>
      <c r="BG4196" s="104" t="s">
        <v>8144</v>
      </c>
      <c r="BH4196" s="104" t="s">
        <v>9759</v>
      </c>
      <c r="BI4196" s="104" t="str">
        <f t="shared" si="1379"/>
        <v>RXT</v>
      </c>
    </row>
    <row r="4197" spans="56:61" hidden="1" x14ac:dyDescent="0.3">
      <c r="BD4197" t="str">
        <f t="shared" si="1378"/>
        <v>RXTEATING DISORDERS, THE BARBERRY</v>
      </c>
      <c r="BE4197" s="104" t="s">
        <v>1555</v>
      </c>
      <c r="BF4197" s="104" t="s">
        <v>1556</v>
      </c>
      <c r="BG4197" s="104" t="s">
        <v>1555</v>
      </c>
      <c r="BH4197" s="104" t="s">
        <v>1556</v>
      </c>
      <c r="BI4197" s="104" t="str">
        <f t="shared" si="1379"/>
        <v>RXT</v>
      </c>
    </row>
    <row r="4198" spans="56:61" hidden="1" x14ac:dyDescent="0.3">
      <c r="BD4198" t="str">
        <f t="shared" si="1378"/>
        <v>RXTEDEN UNIT</v>
      </c>
      <c r="BE4198" s="104" t="s">
        <v>1537</v>
      </c>
      <c r="BF4198" s="104" t="s">
        <v>1538</v>
      </c>
      <c r="BG4198" s="104" t="s">
        <v>1537</v>
      </c>
      <c r="BH4198" s="104" t="s">
        <v>1538</v>
      </c>
      <c r="BI4198" s="104" t="str">
        <f t="shared" si="1379"/>
        <v>RXT</v>
      </c>
    </row>
    <row r="4199" spans="56:61" hidden="1" x14ac:dyDescent="0.3">
      <c r="BD4199" t="str">
        <f t="shared" si="1378"/>
        <v>RXTEDENDALE/HILLDALE</v>
      </c>
      <c r="BE4199" s="104" t="s">
        <v>1506</v>
      </c>
      <c r="BF4199" s="104" t="s">
        <v>1507</v>
      </c>
      <c r="BG4199" s="104" t="s">
        <v>1506</v>
      </c>
      <c r="BH4199" s="104" t="s">
        <v>1507</v>
      </c>
      <c r="BI4199" s="104" t="str">
        <f t="shared" si="1379"/>
        <v>RXT</v>
      </c>
    </row>
    <row r="4200" spans="56:61" hidden="1" x14ac:dyDescent="0.3">
      <c r="BD4200" t="str">
        <f t="shared" si="1378"/>
        <v>RXTEDGBASTON OPS EBOA</v>
      </c>
      <c r="BE4200" s="104" t="s">
        <v>1591</v>
      </c>
      <c r="BF4200" s="104" t="s">
        <v>1592</v>
      </c>
      <c r="BG4200" s="104" t="s">
        <v>1591</v>
      </c>
      <c r="BH4200" s="104" t="s">
        <v>1592</v>
      </c>
      <c r="BI4200" s="104" t="str">
        <f t="shared" si="1379"/>
        <v>RXT</v>
      </c>
    </row>
    <row r="4201" spans="56:61" hidden="1" x14ac:dyDescent="0.3">
      <c r="BD4201" t="str">
        <f t="shared" si="1378"/>
        <v>RXTENDEAVOUR COURT</v>
      </c>
      <c r="BE4201" s="104" t="s">
        <v>8145</v>
      </c>
      <c r="BF4201" s="104" t="s">
        <v>9760</v>
      </c>
      <c r="BG4201" s="104" t="s">
        <v>8145</v>
      </c>
      <c r="BH4201" s="104" t="s">
        <v>9760</v>
      </c>
      <c r="BI4201" s="104" t="str">
        <f t="shared" si="1379"/>
        <v>RXT</v>
      </c>
    </row>
    <row r="4202" spans="56:61" hidden="1" x14ac:dyDescent="0.3">
      <c r="BD4202" t="str">
        <f t="shared" si="1378"/>
        <v>RXTENDEAVOUR HOUSE</v>
      </c>
      <c r="BE4202" s="104" t="s">
        <v>8146</v>
      </c>
      <c r="BF4202" s="104" t="s">
        <v>9761</v>
      </c>
      <c r="BG4202" s="104" t="s">
        <v>8146</v>
      </c>
      <c r="BH4202" s="104" t="s">
        <v>9761</v>
      </c>
      <c r="BI4202" s="104" t="str">
        <f t="shared" si="1379"/>
        <v>RXT</v>
      </c>
    </row>
    <row r="4203" spans="56:61" hidden="1" x14ac:dyDescent="0.3">
      <c r="BD4203" t="str">
        <f t="shared" si="1378"/>
        <v>RXTERDINGTON OPS EDOA</v>
      </c>
      <c r="BE4203" s="104" t="s">
        <v>1601</v>
      </c>
      <c r="BF4203" s="104" t="s">
        <v>1602</v>
      </c>
      <c r="BG4203" s="104" t="s">
        <v>1601</v>
      </c>
      <c r="BH4203" s="104" t="s">
        <v>1602</v>
      </c>
      <c r="BI4203" s="104" t="str">
        <f t="shared" si="1379"/>
        <v>RXT</v>
      </c>
    </row>
    <row r="4204" spans="56:61" hidden="1" x14ac:dyDescent="0.3">
      <c r="BD4204" t="str">
        <f t="shared" si="1378"/>
        <v>RXTEXPRESS SIGNS</v>
      </c>
      <c r="BE4204" s="104" t="s">
        <v>1508</v>
      </c>
      <c r="BF4204" s="104" t="s">
        <v>1509</v>
      </c>
      <c r="BG4204" s="104" t="s">
        <v>1508</v>
      </c>
      <c r="BH4204" s="104" t="s">
        <v>1509</v>
      </c>
      <c r="BI4204" s="104" t="str">
        <f t="shared" si="1379"/>
        <v>RXT</v>
      </c>
    </row>
    <row r="4205" spans="56:61" hidden="1" x14ac:dyDescent="0.3">
      <c r="BD4205" t="str">
        <f t="shared" si="1378"/>
        <v>RXTFORMER WOMENS HOSPITAL</v>
      </c>
      <c r="BE4205" s="104" t="s">
        <v>1510</v>
      </c>
      <c r="BF4205" s="104" t="s">
        <v>1511</v>
      </c>
      <c r="BG4205" s="104" t="s">
        <v>1510</v>
      </c>
      <c r="BH4205" s="104" t="s">
        <v>1511</v>
      </c>
      <c r="BI4205" s="104" t="str">
        <f t="shared" si="1379"/>
        <v>RXT</v>
      </c>
    </row>
    <row r="4206" spans="56:61" hidden="1" x14ac:dyDescent="0.3">
      <c r="BD4206" t="str">
        <f t="shared" si="1378"/>
        <v>RXTFORWARD HOUSE</v>
      </c>
      <c r="BE4206" s="104" t="s">
        <v>8147</v>
      </c>
      <c r="BF4206" s="104" t="s">
        <v>9762</v>
      </c>
      <c r="BG4206" s="104" t="s">
        <v>8147</v>
      </c>
      <c r="BH4206" s="104" t="s">
        <v>9762</v>
      </c>
      <c r="BI4206" s="104" t="str">
        <f t="shared" si="1379"/>
        <v>RXT</v>
      </c>
    </row>
    <row r="4207" spans="56:61" hidden="1" x14ac:dyDescent="0.3">
      <c r="BD4207" t="str">
        <f t="shared" si="1378"/>
        <v>RXTFRANTZ FANON</v>
      </c>
      <c r="BE4207" s="104" t="s">
        <v>1512</v>
      </c>
      <c r="BF4207" s="104" t="s">
        <v>1513</v>
      </c>
      <c r="BG4207" s="104" t="s">
        <v>1512</v>
      </c>
      <c r="BH4207" s="104" t="s">
        <v>1513</v>
      </c>
      <c r="BI4207" s="104" t="str">
        <f t="shared" si="1379"/>
        <v>RXT</v>
      </c>
    </row>
    <row r="4208" spans="56:61" hidden="1" x14ac:dyDescent="0.3">
      <c r="BD4208" t="str">
        <f t="shared" si="1378"/>
        <v>RXTGENERAL OPS GNOA</v>
      </c>
      <c r="BE4208" s="104" t="s">
        <v>1609</v>
      </c>
      <c r="BF4208" s="104" t="s">
        <v>1610</v>
      </c>
      <c r="BG4208" s="104" t="s">
        <v>1609</v>
      </c>
      <c r="BH4208" s="104" t="s">
        <v>1610</v>
      </c>
      <c r="BI4208" s="104" t="str">
        <f t="shared" si="1379"/>
        <v>RXT</v>
      </c>
    </row>
    <row r="4209" spans="56:61" hidden="1" x14ac:dyDescent="0.3">
      <c r="BD4209" t="str">
        <f t="shared" si="1378"/>
        <v>RXTGROVE AVENUE</v>
      </c>
      <c r="BE4209" s="104" t="s">
        <v>8148</v>
      </c>
      <c r="BF4209" s="104" t="s">
        <v>9763</v>
      </c>
      <c r="BG4209" s="104" t="s">
        <v>8148</v>
      </c>
      <c r="BH4209" s="104" t="s">
        <v>9763</v>
      </c>
      <c r="BI4209" s="104" t="str">
        <f t="shared" si="1379"/>
        <v>RXT</v>
      </c>
    </row>
    <row r="4210" spans="56:61" hidden="1" x14ac:dyDescent="0.3">
      <c r="BD4210" t="str">
        <f t="shared" si="1378"/>
        <v>RXTHALL GREEN OPS HGOA</v>
      </c>
      <c r="BE4210" s="104" t="s">
        <v>1595</v>
      </c>
      <c r="BF4210" s="104" t="s">
        <v>1596</v>
      </c>
      <c r="BG4210" s="104" t="s">
        <v>1595</v>
      </c>
      <c r="BH4210" s="104" t="s">
        <v>1596</v>
      </c>
      <c r="BI4210" s="104" t="str">
        <f t="shared" si="1379"/>
        <v>RXT</v>
      </c>
    </row>
    <row r="4211" spans="56:61" hidden="1" x14ac:dyDescent="0.3">
      <c r="BD4211" t="str">
        <f t="shared" si="1378"/>
        <v>RXTHERTFORD HOUSE</v>
      </c>
      <c r="BE4211" s="104" t="s">
        <v>8149</v>
      </c>
      <c r="BF4211" s="104" t="s">
        <v>9764</v>
      </c>
      <c r="BG4211" s="104" t="s">
        <v>8149</v>
      </c>
      <c r="BH4211" s="104" t="s">
        <v>9764</v>
      </c>
      <c r="BI4211" s="104" t="str">
        <f t="shared" si="1379"/>
        <v>RXT</v>
      </c>
    </row>
    <row r="4212" spans="56:61" hidden="1" x14ac:dyDescent="0.3">
      <c r="BD4212" t="str">
        <f t="shared" si="1378"/>
        <v>RXTHIGHCROFT HOSPITAL</v>
      </c>
      <c r="BE4212" s="104" t="s">
        <v>1514</v>
      </c>
      <c r="BF4212" s="104" t="s">
        <v>1515</v>
      </c>
      <c r="BG4212" s="104" t="s">
        <v>1514</v>
      </c>
      <c r="BH4212" s="104" t="s">
        <v>1515</v>
      </c>
      <c r="BI4212" s="104" t="str">
        <f t="shared" si="1379"/>
        <v>RXT</v>
      </c>
    </row>
    <row r="4213" spans="56:61" hidden="1" x14ac:dyDescent="0.3">
      <c r="BD4213" t="str">
        <f t="shared" si="1378"/>
        <v>RXTHILLIS LODGE</v>
      </c>
      <c r="BE4213" s="104" t="s">
        <v>8150</v>
      </c>
      <c r="BF4213" s="104" t="s">
        <v>9765</v>
      </c>
      <c r="BG4213" s="104" t="s">
        <v>8150</v>
      </c>
      <c r="BH4213" s="104" t="s">
        <v>9765</v>
      </c>
      <c r="BI4213" s="104" t="str">
        <f t="shared" si="1379"/>
        <v>RXT</v>
      </c>
    </row>
    <row r="4214" spans="56:61" hidden="1" x14ac:dyDescent="0.3">
      <c r="BD4214" t="str">
        <f t="shared" si="1378"/>
        <v>RXTHODGE HILL OPS HHOA</v>
      </c>
      <c r="BE4214" s="104" t="s">
        <v>1603</v>
      </c>
      <c r="BF4214" s="104" t="s">
        <v>1604</v>
      </c>
      <c r="BG4214" s="104" t="s">
        <v>1603</v>
      </c>
      <c r="BH4214" s="104" t="s">
        <v>1604</v>
      </c>
      <c r="BI4214" s="104" t="str">
        <f t="shared" si="1379"/>
        <v>RXT</v>
      </c>
    </row>
    <row r="4215" spans="56:61" hidden="1" x14ac:dyDescent="0.3">
      <c r="BD4215" t="str">
        <f t="shared" si="1378"/>
        <v>RXTHOLLYHILL</v>
      </c>
      <c r="BE4215" s="104" t="s">
        <v>1516</v>
      </c>
      <c r="BF4215" s="104" t="s">
        <v>1517</v>
      </c>
      <c r="BG4215" s="104" t="s">
        <v>1516</v>
      </c>
      <c r="BH4215" s="104" t="s">
        <v>1517</v>
      </c>
      <c r="BI4215" s="104" t="str">
        <f t="shared" si="1379"/>
        <v>RXT</v>
      </c>
    </row>
    <row r="4216" spans="56:61" hidden="1" x14ac:dyDescent="0.3">
      <c r="BD4216" t="str">
        <f t="shared" si="1378"/>
        <v>RXTHONEYBOURNE</v>
      </c>
      <c r="BE4216" s="104" t="s">
        <v>1518</v>
      </c>
      <c r="BF4216" s="104" t="s">
        <v>1519</v>
      </c>
      <c r="BG4216" s="104" t="s">
        <v>1518</v>
      </c>
      <c r="BH4216" s="104" t="s">
        <v>1519</v>
      </c>
      <c r="BI4216" s="104" t="str">
        <f t="shared" si="1379"/>
        <v>RXT</v>
      </c>
    </row>
    <row r="4217" spans="56:61" hidden="1" x14ac:dyDescent="0.3">
      <c r="BD4217" t="str">
        <f t="shared" si="1378"/>
        <v>RXTJOHN BLACK DAY HOSPITAL</v>
      </c>
      <c r="BE4217" s="104" t="s">
        <v>1520</v>
      </c>
      <c r="BF4217" s="104" t="s">
        <v>1521</v>
      </c>
      <c r="BG4217" s="104" t="s">
        <v>1520</v>
      </c>
      <c r="BH4217" s="104" t="s">
        <v>1521</v>
      </c>
      <c r="BI4217" s="104" t="str">
        <f t="shared" si="1379"/>
        <v>RXT</v>
      </c>
    </row>
    <row r="4218" spans="56:61" hidden="1" x14ac:dyDescent="0.3">
      <c r="BD4218" t="str">
        <f t="shared" si="1378"/>
        <v>RXTJUNIPER CENTRE</v>
      </c>
      <c r="BE4218" s="104" t="s">
        <v>8160</v>
      </c>
      <c r="BF4218" s="104" t="s">
        <v>9766</v>
      </c>
      <c r="BG4218" s="104" t="s">
        <v>8160</v>
      </c>
      <c r="BH4218" s="104" t="s">
        <v>9766</v>
      </c>
      <c r="BI4218" s="104" t="str">
        <f t="shared" si="1379"/>
        <v>RXT</v>
      </c>
    </row>
    <row r="4219" spans="56:61" hidden="1" x14ac:dyDescent="0.3">
      <c r="BD4219" t="str">
        <f t="shared" si="1378"/>
        <v>RXTJUNIPER INPATIENT JNIP POST 1</v>
      </c>
      <c r="BE4219" s="104" t="s">
        <v>1615</v>
      </c>
      <c r="BF4219" s="104" t="s">
        <v>1616</v>
      </c>
      <c r="BG4219" s="104" t="s">
        <v>1615</v>
      </c>
      <c r="BH4219" s="104" t="s">
        <v>1616</v>
      </c>
      <c r="BI4219" s="104" t="str">
        <f t="shared" si="1379"/>
        <v>RXT</v>
      </c>
    </row>
    <row r="4220" spans="56:61" hidden="1" x14ac:dyDescent="0.3">
      <c r="BD4220" t="str">
        <f t="shared" si="1378"/>
        <v>RXTKNOWLE OPS KLOA</v>
      </c>
      <c r="BE4220" s="104" t="s">
        <v>1613</v>
      </c>
      <c r="BF4220" s="104" t="s">
        <v>1614</v>
      </c>
      <c r="BG4220" s="104" t="s">
        <v>1613</v>
      </c>
      <c r="BH4220" s="104" t="s">
        <v>1614</v>
      </c>
      <c r="BI4220" s="104" t="str">
        <f t="shared" si="1379"/>
        <v>RXT</v>
      </c>
    </row>
    <row r="4221" spans="56:61" hidden="1" x14ac:dyDescent="0.3">
      <c r="BD4221" t="str">
        <f t="shared" si="1378"/>
        <v>RXTLADYWOOD OPS LDOA</v>
      </c>
      <c r="BE4221" s="104" t="s">
        <v>1587</v>
      </c>
      <c r="BF4221" s="104" t="s">
        <v>1588</v>
      </c>
      <c r="BG4221" s="104" t="s">
        <v>1587</v>
      </c>
      <c r="BH4221" s="104" t="s">
        <v>1588</v>
      </c>
      <c r="BI4221" s="104" t="str">
        <f t="shared" si="1379"/>
        <v>RXT</v>
      </c>
    </row>
    <row r="4222" spans="56:61" hidden="1" x14ac:dyDescent="0.3">
      <c r="BD4222" t="str">
        <f t="shared" si="1378"/>
        <v>RXTLITTLE BROMWICH</v>
      </c>
      <c r="BE4222" s="104" t="s">
        <v>1522</v>
      </c>
      <c r="BF4222" s="104" t="s">
        <v>1523</v>
      </c>
      <c r="BG4222" s="104" t="s">
        <v>1522</v>
      </c>
      <c r="BH4222" s="104" t="s">
        <v>1523</v>
      </c>
      <c r="BI4222" s="104" t="str">
        <f t="shared" si="1379"/>
        <v>RXT</v>
      </c>
    </row>
    <row r="4223" spans="56:61" hidden="1" x14ac:dyDescent="0.3">
      <c r="BD4223" t="str">
        <f t="shared" si="1378"/>
        <v>RXTLYNDON OPS LYOA</v>
      </c>
      <c r="BE4223" s="104" t="s">
        <v>1607</v>
      </c>
      <c r="BF4223" s="104" t="s">
        <v>1608</v>
      </c>
      <c r="BG4223" s="104" t="s">
        <v>1607</v>
      </c>
      <c r="BH4223" s="104" t="s">
        <v>1608</v>
      </c>
      <c r="BI4223" s="104" t="str">
        <f t="shared" si="1379"/>
        <v>RXT</v>
      </c>
    </row>
    <row r="4224" spans="56:61" hidden="1" x14ac:dyDescent="0.3">
      <c r="BD4224" t="str">
        <f t="shared" si="1378"/>
        <v>RXTMARY SEACOLE HOUSE</v>
      </c>
      <c r="BE4224" s="104" t="s">
        <v>8151</v>
      </c>
      <c r="BF4224" s="104" t="s">
        <v>9767</v>
      </c>
      <c r="BG4224" s="104" t="s">
        <v>8151</v>
      </c>
      <c r="BH4224" s="104" t="s">
        <v>9767</v>
      </c>
      <c r="BI4224" s="104" t="str">
        <f t="shared" si="1379"/>
        <v>RXT</v>
      </c>
    </row>
    <row r="4225" spans="56:61" hidden="1" x14ac:dyDescent="0.3">
      <c r="BD4225" t="str">
        <f t="shared" si="1378"/>
        <v>RXTMOTHER AND BABY UNIT</v>
      </c>
      <c r="BE4225" s="104" t="s">
        <v>1557</v>
      </c>
      <c r="BF4225" s="104" t="s">
        <v>1558</v>
      </c>
      <c r="BG4225" s="104" t="s">
        <v>1557</v>
      </c>
      <c r="BH4225" s="104" t="s">
        <v>1558</v>
      </c>
      <c r="BI4225" s="104" t="str">
        <f t="shared" si="1379"/>
        <v>RXT</v>
      </c>
    </row>
    <row r="4226" spans="56:61" hidden="1" x14ac:dyDescent="0.3">
      <c r="BD4226" t="str">
        <f t="shared" ref="BD4226:BD4289" si="1380">CONCATENATE(LEFT(BE4226, 3),BF4226)</f>
        <v>RXTNEWBRIDGE HOUSE</v>
      </c>
      <c r="BE4226" s="104" t="s">
        <v>8152</v>
      </c>
      <c r="BF4226" s="104" t="s">
        <v>9768</v>
      </c>
      <c r="BG4226" s="104" t="s">
        <v>8152</v>
      </c>
      <c r="BH4226" s="104" t="s">
        <v>9768</v>
      </c>
      <c r="BI4226" s="104" t="str">
        <f t="shared" ref="BI4226:BI4289" si="1381">LEFT(BG4226,3)</f>
        <v>RXT</v>
      </c>
    </row>
    <row r="4227" spans="56:61" hidden="1" x14ac:dyDescent="0.3">
      <c r="BD4227" t="str">
        <f t="shared" si="1380"/>
        <v>RXTNORTHCROFT HOSPITAL</v>
      </c>
      <c r="BE4227" s="104" t="s">
        <v>1524</v>
      </c>
      <c r="BF4227" s="104" t="s">
        <v>1525</v>
      </c>
      <c r="BG4227" s="104" t="s">
        <v>1524</v>
      </c>
      <c r="BH4227" s="104" t="s">
        <v>1525</v>
      </c>
      <c r="BI4227" s="104" t="str">
        <f t="shared" si="1381"/>
        <v>RXT</v>
      </c>
    </row>
    <row r="4228" spans="56:61" hidden="1" x14ac:dyDescent="0.3">
      <c r="BD4228" t="str">
        <f t="shared" si="1380"/>
        <v>RXTNORTHFIELD OPS NFOA</v>
      </c>
      <c r="BE4228" s="104" t="s">
        <v>1593</v>
      </c>
      <c r="BF4228" s="104" t="s">
        <v>1594</v>
      </c>
      <c r="BG4228" s="104" t="s">
        <v>1593</v>
      </c>
      <c r="BH4228" s="104" t="s">
        <v>1594</v>
      </c>
      <c r="BI4228" s="104" t="str">
        <f t="shared" si="1381"/>
        <v>RXT</v>
      </c>
    </row>
    <row r="4229" spans="56:61" hidden="1" x14ac:dyDescent="0.3">
      <c r="BD4229" t="str">
        <f t="shared" si="1380"/>
        <v>RXTNP BEN EIS NEEI</v>
      </c>
      <c r="BE4229" s="104" t="s">
        <v>1577</v>
      </c>
      <c r="BF4229" s="104" t="s">
        <v>1578</v>
      </c>
      <c r="BG4229" s="104" t="s">
        <v>1577</v>
      </c>
      <c r="BH4229" s="104" t="s">
        <v>1578</v>
      </c>
      <c r="BI4229" s="104" t="str">
        <f t="shared" si="1381"/>
        <v>RXT</v>
      </c>
    </row>
    <row r="4230" spans="56:61" hidden="1" x14ac:dyDescent="0.3">
      <c r="BD4230" t="str">
        <f t="shared" si="1380"/>
        <v>RXTNP HANDSWORTH AOR HDAR</v>
      </c>
      <c r="BE4230" s="104" t="s">
        <v>1561</v>
      </c>
      <c r="BF4230" s="104" t="s">
        <v>1562</v>
      </c>
      <c r="BG4230" s="104" t="s">
        <v>1561</v>
      </c>
      <c r="BH4230" s="104" t="s">
        <v>1562</v>
      </c>
      <c r="BI4230" s="104" t="str">
        <f t="shared" si="1381"/>
        <v>RXT</v>
      </c>
    </row>
    <row r="4231" spans="56:61" hidden="1" x14ac:dyDescent="0.3">
      <c r="BD4231" t="str">
        <f t="shared" si="1380"/>
        <v>RXTNP HOB EAST EIS HEEI</v>
      </c>
      <c r="BE4231" s="104" t="s">
        <v>1581</v>
      </c>
      <c r="BF4231" s="104" t="s">
        <v>1582</v>
      </c>
      <c r="BG4231" s="104" t="s">
        <v>1581</v>
      </c>
      <c r="BH4231" s="104" t="s">
        <v>1582</v>
      </c>
      <c r="BI4231" s="104" t="str">
        <f t="shared" si="1381"/>
        <v>RXT</v>
      </c>
    </row>
    <row r="4232" spans="56:61" hidden="1" x14ac:dyDescent="0.3">
      <c r="BD4232" t="str">
        <f t="shared" si="1380"/>
        <v>RXTNP HOB WEST EIS HWEI</v>
      </c>
      <c r="BE4232" s="104" t="s">
        <v>1579</v>
      </c>
      <c r="BF4232" s="104" t="s">
        <v>1580</v>
      </c>
      <c r="BG4232" s="104" t="s">
        <v>1579</v>
      </c>
      <c r="BH4232" s="104" t="s">
        <v>1580</v>
      </c>
      <c r="BI4232" s="104" t="str">
        <f t="shared" si="1381"/>
        <v>RXT</v>
      </c>
    </row>
    <row r="4233" spans="56:61" hidden="1" x14ac:dyDescent="0.3">
      <c r="BD4233" t="str">
        <f t="shared" si="1380"/>
        <v>RXTNP KINGSTANDING AOR KGAR</v>
      </c>
      <c r="BE4233" s="104" t="s">
        <v>1559</v>
      </c>
      <c r="BF4233" s="104" t="s">
        <v>1560</v>
      </c>
      <c r="BG4233" s="104" t="s">
        <v>1559</v>
      </c>
      <c r="BH4233" s="104" t="s">
        <v>1560</v>
      </c>
      <c r="BI4233" s="104" t="str">
        <f t="shared" si="1381"/>
        <v>RXT</v>
      </c>
    </row>
    <row r="4234" spans="56:61" hidden="1" x14ac:dyDescent="0.3">
      <c r="BD4234" t="str">
        <f t="shared" si="1380"/>
        <v>RXTNP LADYWOOD AOR LDAR</v>
      </c>
      <c r="BE4234" s="104" t="s">
        <v>1563</v>
      </c>
      <c r="BF4234" s="104" t="s">
        <v>1564</v>
      </c>
      <c r="BG4234" s="104" t="s">
        <v>1563</v>
      </c>
      <c r="BH4234" s="104" t="s">
        <v>1564</v>
      </c>
      <c r="BI4234" s="104" t="str">
        <f t="shared" si="1381"/>
        <v>RXT</v>
      </c>
    </row>
    <row r="4235" spans="56:61" hidden="1" x14ac:dyDescent="0.3">
      <c r="BD4235" t="str">
        <f t="shared" si="1380"/>
        <v>RXTNP NECHELLS AOR NCAR</v>
      </c>
      <c r="BE4235" s="104" t="s">
        <v>1565</v>
      </c>
      <c r="BF4235" s="104" t="s">
        <v>1566</v>
      </c>
      <c r="BG4235" s="104" t="s">
        <v>1565</v>
      </c>
      <c r="BH4235" s="104" t="s">
        <v>1566</v>
      </c>
      <c r="BI4235" s="104" t="str">
        <f t="shared" si="1381"/>
        <v>RXT</v>
      </c>
    </row>
    <row r="4236" spans="56:61" hidden="1" x14ac:dyDescent="0.3">
      <c r="BD4236" t="str">
        <f t="shared" si="1380"/>
        <v>RXTNP SOLIHULL AOR SLAR</v>
      </c>
      <c r="BE4236" s="104" t="s">
        <v>1573</v>
      </c>
      <c r="BF4236" s="104" t="s">
        <v>1574</v>
      </c>
      <c r="BG4236" s="104" t="s">
        <v>1573</v>
      </c>
      <c r="BH4236" s="104" t="s">
        <v>1574</v>
      </c>
      <c r="BI4236" s="104" t="str">
        <f t="shared" si="1381"/>
        <v>RXT</v>
      </c>
    </row>
    <row r="4237" spans="56:61" hidden="1" x14ac:dyDescent="0.3">
      <c r="BD4237" t="str">
        <f t="shared" si="1380"/>
        <v>RXTNP SOLIHULL EIS SLEI</v>
      </c>
      <c r="BE4237" s="104" t="s">
        <v>1583</v>
      </c>
      <c r="BF4237" s="104" t="s">
        <v>1584</v>
      </c>
      <c r="BG4237" s="104" t="s">
        <v>1583</v>
      </c>
      <c r="BH4237" s="104" t="s">
        <v>1584</v>
      </c>
      <c r="BI4237" s="104" t="str">
        <f t="shared" si="1381"/>
        <v>RXT</v>
      </c>
    </row>
    <row r="4238" spans="56:61" hidden="1" x14ac:dyDescent="0.3">
      <c r="BD4238" t="str">
        <f t="shared" si="1380"/>
        <v>RXTNP SOUTH AOR AHAR</v>
      </c>
      <c r="BE4238" s="104" t="s">
        <v>1569</v>
      </c>
      <c r="BF4238" s="104" t="s">
        <v>1570</v>
      </c>
      <c r="BG4238" s="104" t="s">
        <v>1569</v>
      </c>
      <c r="BH4238" s="104" t="s">
        <v>1570</v>
      </c>
      <c r="BI4238" s="104" t="str">
        <f t="shared" si="1381"/>
        <v>RXT</v>
      </c>
    </row>
    <row r="4239" spans="56:61" hidden="1" x14ac:dyDescent="0.3">
      <c r="BD4239" t="str">
        <f t="shared" si="1380"/>
        <v>RXTNP SOUTH EIS STEI</v>
      </c>
      <c r="BE4239" s="104" t="s">
        <v>1575</v>
      </c>
      <c r="BF4239" s="104" t="s">
        <v>1576</v>
      </c>
      <c r="BG4239" s="104" t="s">
        <v>1575</v>
      </c>
      <c r="BH4239" s="104" t="s">
        <v>1576</v>
      </c>
      <c r="BI4239" s="104" t="str">
        <f t="shared" si="1381"/>
        <v>RXT</v>
      </c>
    </row>
    <row r="4240" spans="56:61" hidden="1" x14ac:dyDescent="0.3">
      <c r="BD4240" t="str">
        <f t="shared" si="1380"/>
        <v>RXTNP SPARKBROOK AOR SKAR</v>
      </c>
      <c r="BE4240" s="104" t="s">
        <v>1567</v>
      </c>
      <c r="BF4240" s="104" t="s">
        <v>1568</v>
      </c>
      <c r="BG4240" s="104" t="s">
        <v>1567</v>
      </c>
      <c r="BH4240" s="104" t="s">
        <v>1568</v>
      </c>
      <c r="BI4240" s="104" t="str">
        <f t="shared" si="1381"/>
        <v>RXT</v>
      </c>
    </row>
    <row r="4241" spans="56:61" hidden="1" x14ac:dyDescent="0.3">
      <c r="BD4241" t="str">
        <f t="shared" si="1380"/>
        <v>RXTNP YARDLEY AOR YDAR</v>
      </c>
      <c r="BE4241" s="104" t="s">
        <v>1571</v>
      </c>
      <c r="BF4241" s="104" t="s">
        <v>1572</v>
      </c>
      <c r="BG4241" s="104" t="s">
        <v>1571</v>
      </c>
      <c r="BH4241" s="104" t="s">
        <v>1572</v>
      </c>
      <c r="BI4241" s="104" t="str">
        <f t="shared" si="1381"/>
        <v>RXT</v>
      </c>
    </row>
    <row r="4242" spans="56:61" hidden="1" x14ac:dyDescent="0.3">
      <c r="BD4242" t="str">
        <f t="shared" si="1380"/>
        <v>RXTPERRY BARR OPS PBOA</v>
      </c>
      <c r="BE4242" s="104" t="s">
        <v>1585</v>
      </c>
      <c r="BF4242" s="104" t="s">
        <v>1586</v>
      </c>
      <c r="BG4242" s="104" t="s">
        <v>1585</v>
      </c>
      <c r="BH4242" s="104" t="s">
        <v>1586</v>
      </c>
      <c r="BI4242" s="104" t="str">
        <f t="shared" si="1381"/>
        <v>RXT</v>
      </c>
    </row>
    <row r="4243" spans="56:61" hidden="1" x14ac:dyDescent="0.3">
      <c r="BD4243" t="str">
        <f t="shared" si="1380"/>
        <v>RXTQUEEN ELIZABETH PSYCHIATRIC HOSPITAL</v>
      </c>
      <c r="BE4243" s="104" t="s">
        <v>1526</v>
      </c>
      <c r="BF4243" s="104" t="s">
        <v>1527</v>
      </c>
      <c r="BG4243" s="104" t="s">
        <v>1526</v>
      </c>
      <c r="BH4243" s="104" t="s">
        <v>1527</v>
      </c>
      <c r="BI4243" s="104" t="str">
        <f t="shared" si="1381"/>
        <v>RXT</v>
      </c>
    </row>
    <row r="4244" spans="56:61" hidden="1" x14ac:dyDescent="0.3">
      <c r="BD4244" t="str">
        <f t="shared" si="1380"/>
        <v>RXTREASIDE CLINIC</v>
      </c>
      <c r="BE4244" s="104" t="s">
        <v>8153</v>
      </c>
      <c r="BF4244" s="104" t="s">
        <v>9769</v>
      </c>
      <c r="BG4244" s="104" t="s">
        <v>8153</v>
      </c>
      <c r="BH4244" s="104" t="s">
        <v>9769</v>
      </c>
      <c r="BI4244" s="104" t="str">
        <f t="shared" si="1381"/>
        <v>RXT</v>
      </c>
    </row>
    <row r="4245" spans="56:61" hidden="1" x14ac:dyDescent="0.3">
      <c r="BD4245" t="str">
        <f t="shared" si="1380"/>
        <v>RXTRESERVOIR COURT</v>
      </c>
      <c r="BE4245" s="104" t="s">
        <v>8154</v>
      </c>
      <c r="BF4245" s="104" t="s">
        <v>9770</v>
      </c>
      <c r="BG4245" s="104" t="s">
        <v>8154</v>
      </c>
      <c r="BH4245" s="104" t="s">
        <v>9770</v>
      </c>
      <c r="BI4245" s="104" t="str">
        <f t="shared" si="1381"/>
        <v>RXT</v>
      </c>
    </row>
    <row r="4246" spans="56:61" hidden="1" x14ac:dyDescent="0.3">
      <c r="BD4246" t="str">
        <f t="shared" si="1380"/>
        <v>RXTRIVERSIDE PARK</v>
      </c>
      <c r="BE4246" s="104" t="s">
        <v>1528</v>
      </c>
      <c r="BF4246" s="104" t="s">
        <v>1529</v>
      </c>
      <c r="BG4246" s="104" t="s">
        <v>1528</v>
      </c>
      <c r="BH4246" s="104" t="s">
        <v>1529</v>
      </c>
      <c r="BI4246" s="104" t="str">
        <f t="shared" si="1381"/>
        <v>RXT</v>
      </c>
    </row>
    <row r="4247" spans="56:61" hidden="1" x14ac:dyDescent="0.3">
      <c r="BD4247" t="str">
        <f t="shared" si="1380"/>
        <v>RXTROSS HOUSE</v>
      </c>
      <c r="BE4247" s="104" t="s">
        <v>8155</v>
      </c>
      <c r="BF4247" s="104" t="s">
        <v>9771</v>
      </c>
      <c r="BG4247" s="104" t="s">
        <v>8155</v>
      </c>
      <c r="BH4247" s="104" t="s">
        <v>9771</v>
      </c>
      <c r="BI4247" s="104" t="str">
        <f t="shared" si="1381"/>
        <v>RXT</v>
      </c>
    </row>
    <row r="4248" spans="56:61" hidden="1" x14ac:dyDescent="0.3">
      <c r="BD4248" t="str">
        <f t="shared" si="1380"/>
        <v>RXTSELLY OAK HOSPITAL</v>
      </c>
      <c r="BE4248" s="104" t="s">
        <v>1545</v>
      </c>
      <c r="BF4248" s="104" t="s">
        <v>1546</v>
      </c>
      <c r="BG4248" s="104" t="s">
        <v>1545</v>
      </c>
      <c r="BH4248" s="104" t="s">
        <v>1546</v>
      </c>
      <c r="BI4248" s="104" t="str">
        <f t="shared" si="1381"/>
        <v>RXT</v>
      </c>
    </row>
    <row r="4249" spans="56:61" hidden="1" x14ac:dyDescent="0.3">
      <c r="BD4249" t="str">
        <f t="shared" si="1380"/>
        <v>RXTSELLY OAK OPS SOOA</v>
      </c>
      <c r="BE4249" s="104" t="s">
        <v>1597</v>
      </c>
      <c r="BF4249" s="104" t="s">
        <v>1598</v>
      </c>
      <c r="BG4249" s="104" t="s">
        <v>1597</v>
      </c>
      <c r="BH4249" s="104" t="s">
        <v>1598</v>
      </c>
      <c r="BI4249" s="104" t="str">
        <f t="shared" si="1381"/>
        <v>RXT</v>
      </c>
    </row>
    <row r="4250" spans="56:61" hidden="1" x14ac:dyDescent="0.3">
      <c r="BD4250" t="str">
        <f t="shared" si="1380"/>
        <v>RXTSOHO HILL</v>
      </c>
      <c r="BE4250" s="104" t="s">
        <v>1530</v>
      </c>
      <c r="BF4250" s="104" t="s">
        <v>1531</v>
      </c>
      <c r="BG4250" s="104" t="s">
        <v>1530</v>
      </c>
      <c r="BH4250" s="104" t="s">
        <v>1531</v>
      </c>
      <c r="BI4250" s="104" t="str">
        <f t="shared" si="1381"/>
        <v>RXT</v>
      </c>
    </row>
    <row r="4251" spans="56:61" hidden="1" x14ac:dyDescent="0.3">
      <c r="BD4251" t="str">
        <f t="shared" si="1380"/>
        <v>RXTSOLIHULL HOSPITAL</v>
      </c>
      <c r="BE4251" s="104" t="s">
        <v>1532</v>
      </c>
      <c r="BF4251" s="104" t="s">
        <v>9772</v>
      </c>
      <c r="BG4251" s="104" t="s">
        <v>1532</v>
      </c>
      <c r="BH4251" s="104" t="s">
        <v>9772</v>
      </c>
      <c r="BI4251" s="104" t="str">
        <f t="shared" si="1381"/>
        <v>RXT</v>
      </c>
    </row>
    <row r="4252" spans="56:61" hidden="1" x14ac:dyDescent="0.3">
      <c r="BD4252" t="str">
        <f t="shared" si="1380"/>
        <v>RXTSPARKBROOK HT - SKHT</v>
      </c>
      <c r="BE4252" s="104" t="s">
        <v>1553</v>
      </c>
      <c r="BF4252" s="104" t="s">
        <v>1554</v>
      </c>
      <c r="BG4252" s="104" t="s">
        <v>1553</v>
      </c>
      <c r="BH4252" s="104" t="s">
        <v>1554</v>
      </c>
      <c r="BI4252" s="104" t="str">
        <f t="shared" si="1381"/>
        <v>RXT</v>
      </c>
    </row>
    <row r="4253" spans="56:61" hidden="1" x14ac:dyDescent="0.3">
      <c r="BD4253" t="str">
        <f t="shared" si="1380"/>
        <v>RXTSPARKHILL OPS SPOA</v>
      </c>
      <c r="BE4253" s="104" t="s">
        <v>1589</v>
      </c>
      <c r="BF4253" s="104" t="s">
        <v>1590</v>
      </c>
      <c r="BG4253" s="104" t="s">
        <v>1589</v>
      </c>
      <c r="BH4253" s="104" t="s">
        <v>1590</v>
      </c>
      <c r="BI4253" s="104" t="str">
        <f t="shared" si="1381"/>
        <v>RXT</v>
      </c>
    </row>
    <row r="4254" spans="56:61" hidden="1" x14ac:dyDescent="0.3">
      <c r="BD4254" t="str">
        <f t="shared" si="1380"/>
        <v>RXTSTAFF SUPPORT</v>
      </c>
      <c r="BE4254" s="104" t="s">
        <v>1541</v>
      </c>
      <c r="BF4254" s="104" t="s">
        <v>1542</v>
      </c>
      <c r="BG4254" s="104" t="s">
        <v>1541</v>
      </c>
      <c r="BH4254" s="104" t="s">
        <v>1542</v>
      </c>
      <c r="BI4254" s="104" t="str">
        <f t="shared" si="1381"/>
        <v>RXT</v>
      </c>
    </row>
    <row r="4255" spans="56:61" hidden="1" x14ac:dyDescent="0.3">
      <c r="BD4255" t="str">
        <f t="shared" si="1380"/>
        <v>RXTSUTTON COLDFIELD OPS SCOA</v>
      </c>
      <c r="BE4255" s="104" t="s">
        <v>1599</v>
      </c>
      <c r="BF4255" s="104" t="s">
        <v>1600</v>
      </c>
      <c r="BG4255" s="104" t="s">
        <v>1599</v>
      </c>
      <c r="BH4255" s="104" t="s">
        <v>1600</v>
      </c>
      <c r="BI4255" s="104" t="str">
        <f t="shared" si="1381"/>
        <v>RXT</v>
      </c>
    </row>
    <row r="4256" spans="56:61" hidden="1" x14ac:dyDescent="0.3">
      <c r="BD4256" t="str">
        <f t="shared" si="1380"/>
        <v>RXTTALL TREES</v>
      </c>
      <c r="BE4256" s="104" t="s">
        <v>1539</v>
      </c>
      <c r="BF4256" s="104" t="s">
        <v>1540</v>
      </c>
      <c r="BG4256" s="104" t="s">
        <v>1539</v>
      </c>
      <c r="BH4256" s="104" t="s">
        <v>1540</v>
      </c>
      <c r="BI4256" s="104" t="str">
        <f t="shared" si="1381"/>
        <v>RXT</v>
      </c>
    </row>
    <row r="4257" spans="56:61" hidden="1" x14ac:dyDescent="0.3">
      <c r="BD4257" t="str">
        <f t="shared" si="1380"/>
        <v>RXTTAMARIND CENTRE</v>
      </c>
      <c r="BE4257" s="104" t="s">
        <v>8161</v>
      </c>
      <c r="BF4257" s="104" t="s">
        <v>9773</v>
      </c>
      <c r="BG4257" s="104" t="s">
        <v>8161</v>
      </c>
      <c r="BH4257" s="104" t="s">
        <v>9773</v>
      </c>
      <c r="BI4257" s="104" t="str">
        <f t="shared" si="1381"/>
        <v>RXT</v>
      </c>
    </row>
    <row r="4258" spans="56:61" hidden="1" x14ac:dyDescent="0.3">
      <c r="BD4258" t="str">
        <f t="shared" si="1380"/>
        <v>RXTTHE BARBERRY</v>
      </c>
      <c r="BE4258" s="104" t="s">
        <v>8158</v>
      </c>
      <c r="BF4258" s="104" t="s">
        <v>9774</v>
      </c>
      <c r="BG4258" s="104" t="s">
        <v>8158</v>
      </c>
      <c r="BH4258" s="104" t="s">
        <v>9774</v>
      </c>
      <c r="BI4258" s="104" t="str">
        <f t="shared" si="1381"/>
        <v>RXT</v>
      </c>
    </row>
    <row r="4259" spans="56:61" hidden="1" x14ac:dyDescent="0.3">
      <c r="BD4259" t="str">
        <f t="shared" si="1380"/>
        <v>RXTTHE BRIDGE GP</v>
      </c>
      <c r="BE4259" s="104" t="s">
        <v>1549</v>
      </c>
      <c r="BF4259" s="104" t="s">
        <v>1550</v>
      </c>
      <c r="BG4259" s="104" t="s">
        <v>1549</v>
      </c>
      <c r="BH4259" s="104" t="s">
        <v>1550</v>
      </c>
      <c r="BI4259" s="104" t="str">
        <f t="shared" si="1381"/>
        <v>RXT</v>
      </c>
    </row>
    <row r="4260" spans="56:61" hidden="1" x14ac:dyDescent="0.3">
      <c r="BD4260" t="str">
        <f t="shared" si="1380"/>
        <v>RXTTHE BRIDGE HP</v>
      </c>
      <c r="BE4260" s="104" t="s">
        <v>1547</v>
      </c>
      <c r="BF4260" s="104" t="s">
        <v>1548</v>
      </c>
      <c r="BG4260" s="104" t="s">
        <v>1547</v>
      </c>
      <c r="BH4260" s="104" t="s">
        <v>1548</v>
      </c>
      <c r="BI4260" s="104" t="str">
        <f t="shared" si="1381"/>
        <v>RXT</v>
      </c>
    </row>
    <row r="4261" spans="56:61" hidden="1" x14ac:dyDescent="0.3">
      <c r="BD4261" t="str">
        <f t="shared" si="1380"/>
        <v>RXTTHE BRIDGE NP</v>
      </c>
      <c r="BE4261" s="104" t="s">
        <v>1551</v>
      </c>
      <c r="BF4261" s="104" t="s">
        <v>1552</v>
      </c>
      <c r="BG4261" s="104" t="s">
        <v>1551</v>
      </c>
      <c r="BH4261" s="104" t="s">
        <v>1552</v>
      </c>
      <c r="BI4261" s="104" t="str">
        <f t="shared" si="1381"/>
        <v>RXT</v>
      </c>
    </row>
    <row r="4262" spans="56:61" hidden="1" x14ac:dyDescent="0.3">
      <c r="BD4262" t="str">
        <f t="shared" si="1380"/>
        <v>RXTTHE OLEASTER</v>
      </c>
      <c r="BE4262" s="104" t="s">
        <v>8159</v>
      </c>
      <c r="BF4262" s="104" t="s">
        <v>9775</v>
      </c>
      <c r="BG4262" s="104" t="s">
        <v>8159</v>
      </c>
      <c r="BH4262" s="104" t="s">
        <v>9775</v>
      </c>
      <c r="BI4262" s="104" t="str">
        <f t="shared" si="1381"/>
        <v>RXT</v>
      </c>
    </row>
    <row r="4263" spans="56:61" hidden="1" x14ac:dyDescent="0.3">
      <c r="BD4263" t="str">
        <f t="shared" si="1380"/>
        <v>RXTTHE ZINNIA CENTRE</v>
      </c>
      <c r="BE4263" s="104" t="s">
        <v>8157</v>
      </c>
      <c r="BF4263" s="104" t="s">
        <v>9776</v>
      </c>
      <c r="BG4263" s="104" t="s">
        <v>8157</v>
      </c>
      <c r="BH4263" s="104" t="s">
        <v>9776</v>
      </c>
      <c r="BI4263" s="104" t="str">
        <f t="shared" si="1381"/>
        <v>RXT</v>
      </c>
    </row>
    <row r="4264" spans="56:61" hidden="1" x14ac:dyDescent="0.3">
      <c r="BD4264" t="str">
        <f t="shared" si="1380"/>
        <v>RXTWEATHERDALE UNIT</v>
      </c>
      <c r="BE4264" s="104" t="s">
        <v>1533</v>
      </c>
      <c r="BF4264" s="104" t="s">
        <v>1534</v>
      </c>
      <c r="BG4264" s="104" t="s">
        <v>1533</v>
      </c>
      <c r="BH4264" s="104" t="s">
        <v>1534</v>
      </c>
      <c r="BI4264" s="104" t="str">
        <f t="shared" si="1381"/>
        <v>RXT</v>
      </c>
    </row>
    <row r="4265" spans="56:61" hidden="1" x14ac:dyDescent="0.3">
      <c r="BD4265" t="str">
        <f t="shared" si="1380"/>
        <v>RXTWOMENS THERAPY</v>
      </c>
      <c r="BE4265" s="104" t="s">
        <v>1543</v>
      </c>
      <c r="BF4265" s="104" t="s">
        <v>1544</v>
      </c>
      <c r="BG4265" s="104" t="s">
        <v>1543</v>
      </c>
      <c r="BH4265" s="104" t="s">
        <v>1544</v>
      </c>
      <c r="BI4265" s="104" t="str">
        <f t="shared" si="1381"/>
        <v>RXT</v>
      </c>
    </row>
    <row r="4266" spans="56:61" hidden="1" x14ac:dyDescent="0.3">
      <c r="BD4266" t="str">
        <f t="shared" si="1380"/>
        <v>RXTWOODSIDE CRESCENT</v>
      </c>
      <c r="BE4266" s="104" t="s">
        <v>1535</v>
      </c>
      <c r="BF4266" s="104" t="s">
        <v>1536</v>
      </c>
      <c r="BG4266" s="104" t="s">
        <v>1535</v>
      </c>
      <c r="BH4266" s="104" t="s">
        <v>1536</v>
      </c>
      <c r="BI4266" s="104" t="str">
        <f t="shared" si="1381"/>
        <v>RXT</v>
      </c>
    </row>
    <row r="4267" spans="56:61" hidden="1" x14ac:dyDescent="0.3">
      <c r="BD4267" t="str">
        <f t="shared" si="1380"/>
        <v>RXTYARDLEY OPS YDOA</v>
      </c>
      <c r="BE4267" s="104" t="s">
        <v>1605</v>
      </c>
      <c r="BF4267" s="104" t="s">
        <v>1606</v>
      </c>
      <c r="BG4267" s="104" t="s">
        <v>1605</v>
      </c>
      <c r="BH4267" s="104" t="s">
        <v>1606</v>
      </c>
      <c r="BI4267" s="104" t="str">
        <f t="shared" si="1381"/>
        <v>RXT</v>
      </c>
    </row>
    <row r="4268" spans="56:61" hidden="1" x14ac:dyDescent="0.3">
      <c r="BD4268" t="str">
        <f t="shared" si="1380"/>
        <v>RXVANSON ROAD UNIT</v>
      </c>
      <c r="BE4268" s="94" t="s">
        <v>10092</v>
      </c>
      <c r="BF4268" s="94" t="s">
        <v>10095</v>
      </c>
      <c r="BG4268" s="94" t="s">
        <v>10092</v>
      </c>
      <c r="BH4268" s="94" t="s">
        <v>10095</v>
      </c>
      <c r="BI4268" s="94" t="str">
        <f t="shared" si="1381"/>
        <v>RXV</v>
      </c>
    </row>
    <row r="4269" spans="56:61" hidden="1" x14ac:dyDescent="0.3">
      <c r="BD4269" t="str">
        <f t="shared" si="1380"/>
        <v>RXVBRAMLEY STREET REHABILITATION UNIT</v>
      </c>
      <c r="BE4269" s="104" t="s">
        <v>8952</v>
      </c>
      <c r="BF4269" s="104" t="s">
        <v>8953</v>
      </c>
      <c r="BG4269" s="104" t="s">
        <v>8952</v>
      </c>
      <c r="BH4269" s="104" t="s">
        <v>8953</v>
      </c>
      <c r="BI4269" s="94" t="str">
        <f t="shared" si="1381"/>
        <v>RXV</v>
      </c>
    </row>
    <row r="4270" spans="56:61" hidden="1" x14ac:dyDescent="0.3">
      <c r="BD4270" t="str">
        <f t="shared" si="1380"/>
        <v>RXVBROOK HEYS - TRAFFORD</v>
      </c>
      <c r="BE4270" s="104" t="s">
        <v>6797</v>
      </c>
      <c r="BF4270" s="104" t="s">
        <v>6798</v>
      </c>
      <c r="BG4270" s="104" t="s">
        <v>6797</v>
      </c>
      <c r="BH4270" s="104" t="s">
        <v>6798</v>
      </c>
      <c r="BI4270" s="94" t="str">
        <f t="shared" si="1381"/>
        <v>RXV</v>
      </c>
    </row>
    <row r="4271" spans="56:61" hidden="1" x14ac:dyDescent="0.3">
      <c r="BD4271" t="str">
        <f t="shared" si="1380"/>
        <v>RXVCHAPMAN BARKER - DRUG &amp; ALCOHOL INPATIENT UNIT</v>
      </c>
      <c r="BE4271" s="104" t="s">
        <v>6795</v>
      </c>
      <c r="BF4271" s="104" t="s">
        <v>6796</v>
      </c>
      <c r="BG4271" s="104" t="s">
        <v>6795</v>
      </c>
      <c r="BH4271" s="104" t="s">
        <v>6796</v>
      </c>
      <c r="BI4271" s="94" t="str">
        <f t="shared" si="1381"/>
        <v>RXV</v>
      </c>
    </row>
    <row r="4272" spans="56:61" hidden="1" x14ac:dyDescent="0.3">
      <c r="BD4272" t="str">
        <f t="shared" si="1380"/>
        <v>RXVDISCOVER, WESTGATE</v>
      </c>
      <c r="BE4272" s="104" t="s">
        <v>6815</v>
      </c>
      <c r="BF4272" s="104" t="s">
        <v>6816</v>
      </c>
      <c r="BG4272" s="104" t="s">
        <v>6815</v>
      </c>
      <c r="BH4272" s="104" t="s">
        <v>6816</v>
      </c>
      <c r="BI4272" s="94" t="str">
        <f t="shared" si="1381"/>
        <v>RXV</v>
      </c>
    </row>
    <row r="4273" spans="56:61" hidden="1" x14ac:dyDescent="0.3">
      <c r="BD4273" t="str">
        <f t="shared" si="1380"/>
        <v>RXVHAVERIGG</v>
      </c>
      <c r="BE4273" s="104" t="s">
        <v>6799</v>
      </c>
      <c r="BF4273" s="104" t="s">
        <v>6800</v>
      </c>
      <c r="BG4273" s="104" t="s">
        <v>6799</v>
      </c>
      <c r="BH4273" s="104" t="s">
        <v>6800</v>
      </c>
      <c r="BI4273" s="94" t="str">
        <f t="shared" si="1381"/>
        <v>RXV</v>
      </c>
    </row>
    <row r="4274" spans="56:61" hidden="1" x14ac:dyDescent="0.3">
      <c r="BD4274" t="str">
        <f t="shared" si="1380"/>
        <v>RXVHUMPHREY BOOTH - SALFORD</v>
      </c>
      <c r="BE4274" s="104" t="s">
        <v>6813</v>
      </c>
      <c r="BF4274" s="104" t="s">
        <v>6814</v>
      </c>
      <c r="BG4274" s="104" t="s">
        <v>6813</v>
      </c>
      <c r="BH4274" s="104" t="s">
        <v>6814</v>
      </c>
      <c r="BI4274" s="94" t="str">
        <f t="shared" si="1381"/>
        <v>RXV</v>
      </c>
    </row>
    <row r="4275" spans="56:61" hidden="1" x14ac:dyDescent="0.3">
      <c r="BD4275" t="str">
        <f t="shared" si="1380"/>
        <v>RXVLAUREATE HOUSE SERVICES</v>
      </c>
      <c r="BE4275" s="94" t="s">
        <v>10093</v>
      </c>
      <c r="BF4275" s="94" t="s">
        <v>10096</v>
      </c>
      <c r="BG4275" s="94" t="s">
        <v>10093</v>
      </c>
      <c r="BH4275" s="94" t="s">
        <v>10096</v>
      </c>
      <c r="BI4275" s="94" t="str">
        <f t="shared" si="1381"/>
        <v>RXV</v>
      </c>
    </row>
    <row r="4276" spans="56:61" hidden="1" x14ac:dyDescent="0.3">
      <c r="BD4276" t="str">
        <f t="shared" si="1380"/>
        <v>RXVMEADOWBROOK (ELDERLY)</v>
      </c>
      <c r="BE4276" s="104" t="s">
        <v>8949</v>
      </c>
      <c r="BF4276" s="104" t="s">
        <v>9777</v>
      </c>
      <c r="BG4276" s="104" t="s">
        <v>8949</v>
      </c>
      <c r="BH4276" s="104" t="s">
        <v>9777</v>
      </c>
      <c r="BI4276" s="94" t="str">
        <f t="shared" si="1381"/>
        <v>RXV</v>
      </c>
    </row>
    <row r="4277" spans="56:61" hidden="1" x14ac:dyDescent="0.3">
      <c r="BD4277" t="str">
        <f t="shared" si="1380"/>
        <v>RXVMEADOWBROOK HOSPITAL - SALFORD MH</v>
      </c>
      <c r="BE4277" s="104" t="s">
        <v>6801</v>
      </c>
      <c r="BF4277" s="104" t="s">
        <v>6802</v>
      </c>
      <c r="BG4277" s="104" t="s">
        <v>6801</v>
      </c>
      <c r="BH4277" s="104" t="s">
        <v>6802</v>
      </c>
      <c r="BI4277" s="94" t="str">
        <f t="shared" si="1381"/>
        <v>RXV</v>
      </c>
    </row>
    <row r="4278" spans="56:61" hidden="1" x14ac:dyDescent="0.3">
      <c r="BD4278" t="str">
        <f t="shared" si="1380"/>
        <v>RXVMOORSIDE UNIT - TRAFFORD MH</v>
      </c>
      <c r="BE4278" s="104" t="s">
        <v>6809</v>
      </c>
      <c r="BF4278" s="104" t="s">
        <v>6810</v>
      </c>
      <c r="BG4278" s="104" t="s">
        <v>6809</v>
      </c>
      <c r="BH4278" s="104" t="s">
        <v>6810</v>
      </c>
      <c r="BI4278" s="94" t="str">
        <f t="shared" si="1381"/>
        <v>RXV</v>
      </c>
    </row>
    <row r="4279" spans="56:61" hidden="1" x14ac:dyDescent="0.3">
      <c r="BD4279" t="str">
        <f t="shared" si="1380"/>
        <v>RXVPARK HOUSE SERVICES</v>
      </c>
      <c r="BE4279" s="94" t="s">
        <v>10094</v>
      </c>
      <c r="BF4279" s="94" t="s">
        <v>10097</v>
      </c>
      <c r="BG4279" s="94" t="s">
        <v>10094</v>
      </c>
      <c r="BH4279" s="94" t="s">
        <v>10097</v>
      </c>
      <c r="BI4279" s="94" t="str">
        <f t="shared" si="1381"/>
        <v>RXV</v>
      </c>
    </row>
    <row r="4280" spans="56:61" hidden="1" x14ac:dyDescent="0.3">
      <c r="BD4280" t="str">
        <f t="shared" si="1380"/>
        <v>RXVPRESTWICH HOSPITAL</v>
      </c>
      <c r="BE4280" s="104" t="s">
        <v>8945</v>
      </c>
      <c r="BF4280" s="104" t="s">
        <v>8946</v>
      </c>
      <c r="BG4280" s="104" t="s">
        <v>8945</v>
      </c>
      <c r="BH4280" s="104" t="s">
        <v>8946</v>
      </c>
      <c r="BI4280" s="94" t="str">
        <f t="shared" si="1381"/>
        <v>RXV</v>
      </c>
    </row>
    <row r="4281" spans="56:61" hidden="1" x14ac:dyDescent="0.3">
      <c r="BD4281" t="str">
        <f t="shared" si="1380"/>
        <v>RXVRIVINGTON UNIT - BOLTON MH</v>
      </c>
      <c r="BE4281" s="104" t="s">
        <v>6805</v>
      </c>
      <c r="BF4281" s="104" t="s">
        <v>6806</v>
      </c>
      <c r="BG4281" s="104" t="s">
        <v>6805</v>
      </c>
      <c r="BH4281" s="104" t="s">
        <v>6806</v>
      </c>
      <c r="BI4281" s="94" t="str">
        <f t="shared" si="1381"/>
        <v>RXV</v>
      </c>
    </row>
    <row r="4282" spans="56:61" hidden="1" x14ac:dyDescent="0.3">
      <c r="BD4282" t="str">
        <f t="shared" si="1380"/>
        <v>RXVSDAS - ACTON SQUARE</v>
      </c>
      <c r="BE4282" s="104" t="s">
        <v>6803</v>
      </c>
      <c r="BF4282" s="104" t="s">
        <v>6804</v>
      </c>
      <c r="BG4282" s="104" t="s">
        <v>6803</v>
      </c>
      <c r="BH4282" s="104" t="s">
        <v>6804</v>
      </c>
      <c r="BI4282" s="94" t="str">
        <f t="shared" si="1381"/>
        <v>RXV</v>
      </c>
    </row>
    <row r="4283" spans="56:61" hidden="1" x14ac:dyDescent="0.3">
      <c r="BD4283" t="str">
        <f t="shared" si="1380"/>
        <v>RXVSDAS - HAYSBROOK</v>
      </c>
      <c r="BE4283" s="104" t="s">
        <v>6819</v>
      </c>
      <c r="BF4283" s="104" t="s">
        <v>6820</v>
      </c>
      <c r="BG4283" s="104" t="s">
        <v>6819</v>
      </c>
      <c r="BH4283" s="104" t="s">
        <v>6820</v>
      </c>
      <c r="BI4283" s="94" t="str">
        <f t="shared" si="1381"/>
        <v>RXV</v>
      </c>
    </row>
    <row r="4284" spans="56:61" hidden="1" x14ac:dyDescent="0.3">
      <c r="BD4284" t="str">
        <f t="shared" si="1380"/>
        <v>RXVSDAS - THE BASEMENT</v>
      </c>
      <c r="BE4284" s="104" t="s">
        <v>6821</v>
      </c>
      <c r="BF4284" s="104" t="s">
        <v>6822</v>
      </c>
      <c r="BG4284" s="104" t="s">
        <v>6821</v>
      </c>
      <c r="BH4284" s="104" t="s">
        <v>6822</v>
      </c>
      <c r="BI4284" s="94" t="str">
        <f t="shared" si="1381"/>
        <v>RXV</v>
      </c>
    </row>
    <row r="4285" spans="56:61" hidden="1" x14ac:dyDescent="0.3">
      <c r="BD4285" t="str">
        <f t="shared" si="1380"/>
        <v>RXVWENTWORTH HOUSE</v>
      </c>
      <c r="BE4285" s="104" t="s">
        <v>8950</v>
      </c>
      <c r="BF4285" s="104" t="s">
        <v>8951</v>
      </c>
      <c r="BG4285" s="104" t="s">
        <v>8950</v>
      </c>
      <c r="BH4285" s="104" t="s">
        <v>8951</v>
      </c>
      <c r="BI4285" s="94" t="str">
        <f t="shared" si="1381"/>
        <v>RXV</v>
      </c>
    </row>
    <row r="4286" spans="56:61" hidden="1" x14ac:dyDescent="0.3">
      <c r="BD4286" t="str">
        <f t="shared" si="1380"/>
        <v>RXVWHITEHAVEN</v>
      </c>
      <c r="BE4286" s="104" t="s">
        <v>6817</v>
      </c>
      <c r="BF4286" s="104" t="s">
        <v>6818</v>
      </c>
      <c r="BG4286" s="104" t="s">
        <v>6817</v>
      </c>
      <c r="BH4286" s="104" t="s">
        <v>6818</v>
      </c>
      <c r="BI4286" s="94" t="str">
        <f t="shared" si="1381"/>
        <v>RXV</v>
      </c>
    </row>
    <row r="4287" spans="56:61" hidden="1" x14ac:dyDescent="0.3">
      <c r="BD4287" t="str">
        <f t="shared" si="1380"/>
        <v>RXVWIGAN DRUG &amp; ALCOHOL SERVCE</v>
      </c>
      <c r="BE4287" s="104" t="s">
        <v>6807</v>
      </c>
      <c r="BF4287" s="104" t="s">
        <v>6808</v>
      </c>
      <c r="BG4287" s="104" t="s">
        <v>6807</v>
      </c>
      <c r="BH4287" s="104" t="s">
        <v>6808</v>
      </c>
      <c r="BI4287" s="94" t="str">
        <f t="shared" si="1381"/>
        <v>RXV</v>
      </c>
    </row>
    <row r="4288" spans="56:61" hidden="1" x14ac:dyDescent="0.3">
      <c r="BD4288" t="str">
        <f t="shared" si="1380"/>
        <v>RXVWOODLANDS HOSPITAL</v>
      </c>
      <c r="BE4288" s="104" t="s">
        <v>8947</v>
      </c>
      <c r="BF4288" s="104" t="s">
        <v>8948</v>
      </c>
      <c r="BG4288" s="104" t="s">
        <v>8947</v>
      </c>
      <c r="BH4288" s="104" t="s">
        <v>8948</v>
      </c>
      <c r="BI4288" s="94" t="str">
        <f t="shared" si="1381"/>
        <v>RXV</v>
      </c>
    </row>
    <row r="4289" spans="56:61" hidden="1" x14ac:dyDescent="0.3">
      <c r="BD4289" t="str">
        <f t="shared" si="1380"/>
        <v>RXVYOUNG PERSONS UNIT</v>
      </c>
      <c r="BE4289" s="104" t="s">
        <v>6811</v>
      </c>
      <c r="BF4289" s="104" t="s">
        <v>6812</v>
      </c>
      <c r="BG4289" s="104" t="s">
        <v>6811</v>
      </c>
      <c r="BH4289" s="104" t="s">
        <v>6812</v>
      </c>
      <c r="BI4289" s="94" t="str">
        <f t="shared" si="1381"/>
        <v>RXV</v>
      </c>
    </row>
    <row r="4290" spans="56:61" hidden="1" x14ac:dyDescent="0.3">
      <c r="BD4290" t="str">
        <f t="shared" ref="BD4290:BD4353" si="1382">CONCATENATE(LEFT(BE4290, 3),BF4290)</f>
        <v>RXWBRIDGNORTH HOSPITAL (MATERNITY)</v>
      </c>
      <c r="BE4290" s="104" t="s">
        <v>319</v>
      </c>
      <c r="BF4290" s="104" t="s">
        <v>9778</v>
      </c>
      <c r="BG4290" s="104" t="s">
        <v>319</v>
      </c>
      <c r="BH4290" s="104" t="s">
        <v>9778</v>
      </c>
      <c r="BI4290" s="104" t="str">
        <f t="shared" ref="BI4290:BI4353" si="1383">LEFT(BG4290,3)</f>
        <v>RXW</v>
      </c>
    </row>
    <row r="4291" spans="56:61" hidden="1" x14ac:dyDescent="0.3">
      <c r="BD4291" t="str">
        <f t="shared" si="1382"/>
        <v>RXWLUDLOW HOSPITAL (MATERNITY)</v>
      </c>
      <c r="BE4291" s="104" t="s">
        <v>320</v>
      </c>
      <c r="BF4291" s="104" t="s">
        <v>9779</v>
      </c>
      <c r="BG4291" s="104" t="s">
        <v>320</v>
      </c>
      <c r="BH4291" s="104" t="s">
        <v>9779</v>
      </c>
      <c r="BI4291" s="104" t="str">
        <f t="shared" si="1383"/>
        <v>RXW</v>
      </c>
    </row>
    <row r="4292" spans="56:61" hidden="1" x14ac:dyDescent="0.3">
      <c r="BD4292" t="str">
        <f t="shared" si="1382"/>
        <v>RXWROBERT JONES &amp; AGNES HUNT ORTHOPAEDIC &amp; DISTRICT HOSPITAL</v>
      </c>
      <c r="BE4292" s="104" t="s">
        <v>8192</v>
      </c>
      <c r="BF4292" s="104" t="s">
        <v>9780</v>
      </c>
      <c r="BG4292" s="104" t="s">
        <v>8192</v>
      </c>
      <c r="BH4292" s="104" t="s">
        <v>9780</v>
      </c>
      <c r="BI4292" s="104" t="str">
        <f t="shared" si="1383"/>
        <v>RXW</v>
      </c>
    </row>
    <row r="4293" spans="56:61" hidden="1" x14ac:dyDescent="0.3">
      <c r="BD4293" t="str">
        <f t="shared" si="1382"/>
        <v>RXWROYAL SHREWSBURY HOSPITAL</v>
      </c>
      <c r="BE4293" s="104" t="s">
        <v>321</v>
      </c>
      <c r="BF4293" s="104" t="s">
        <v>2510</v>
      </c>
      <c r="BG4293" s="104" t="s">
        <v>321</v>
      </c>
      <c r="BH4293" s="104" t="s">
        <v>2510</v>
      </c>
      <c r="BI4293" s="104" t="str">
        <f t="shared" si="1383"/>
        <v>RXW</v>
      </c>
    </row>
    <row r="4294" spans="56:61" hidden="1" x14ac:dyDescent="0.3">
      <c r="BD4294" t="str">
        <f t="shared" si="1382"/>
        <v>RXWROYAL SHREWSBURY HOSPITAL (MATERNITY)</v>
      </c>
      <c r="BE4294" s="104" t="s">
        <v>8748</v>
      </c>
      <c r="BF4294" s="104" t="s">
        <v>8749</v>
      </c>
      <c r="BG4294" s="104" t="s">
        <v>8748</v>
      </c>
      <c r="BH4294" s="104" t="s">
        <v>8749</v>
      </c>
      <c r="BI4294" s="104" t="str">
        <f t="shared" si="1383"/>
        <v>RXW</v>
      </c>
    </row>
    <row r="4295" spans="56:61" hidden="1" x14ac:dyDescent="0.3">
      <c r="BD4295" t="str">
        <f t="shared" si="1382"/>
        <v>RXWTHE PRINCESS ROYAL HOSPITAL</v>
      </c>
      <c r="BE4295" s="104" t="s">
        <v>322</v>
      </c>
      <c r="BF4295" s="104" t="s">
        <v>9781</v>
      </c>
      <c r="BG4295" s="104" t="s">
        <v>322</v>
      </c>
      <c r="BH4295" s="104" t="s">
        <v>9781</v>
      </c>
      <c r="BI4295" s="104" t="str">
        <f t="shared" si="1383"/>
        <v>RXW</v>
      </c>
    </row>
    <row r="4296" spans="56:61" hidden="1" x14ac:dyDescent="0.3">
      <c r="BD4296" t="str">
        <f t="shared" si="1382"/>
        <v>RXWTHE PRINCESS ROYAL HOSPITAL (MATERNITY)</v>
      </c>
      <c r="BE4296" s="104" t="s">
        <v>8750</v>
      </c>
      <c r="BF4296" s="104" t="s">
        <v>8751</v>
      </c>
      <c r="BG4296" s="104" t="s">
        <v>8750</v>
      </c>
      <c r="BH4296" s="104" t="s">
        <v>8751</v>
      </c>
      <c r="BI4296" s="104" t="str">
        <f t="shared" si="1383"/>
        <v>RXW</v>
      </c>
    </row>
    <row r="4297" spans="56:61" hidden="1" x14ac:dyDescent="0.3">
      <c r="BD4297" t="str">
        <f t="shared" si="1382"/>
        <v>RXXABRAHAM COWLEY UNIT</v>
      </c>
      <c r="BE4297" s="104" t="s">
        <v>6825</v>
      </c>
      <c r="BF4297" s="104" t="s">
        <v>6826</v>
      </c>
      <c r="BG4297" s="104" t="s">
        <v>6825</v>
      </c>
      <c r="BH4297" s="104" t="s">
        <v>6826</v>
      </c>
      <c r="BI4297" s="104" t="str">
        <f t="shared" si="1383"/>
        <v>RXX</v>
      </c>
    </row>
    <row r="4298" spans="56:61" hidden="1" x14ac:dyDescent="0.3">
      <c r="BD4298" t="str">
        <f t="shared" si="1382"/>
        <v>RXXALBERT WARD</v>
      </c>
      <c r="BE4298" s="104" t="s">
        <v>6964</v>
      </c>
      <c r="BF4298" s="104" t="s">
        <v>6965</v>
      </c>
      <c r="BG4298" s="104" t="s">
        <v>6964</v>
      </c>
      <c r="BH4298" s="104" t="s">
        <v>6965</v>
      </c>
      <c r="BI4298" s="104" t="str">
        <f t="shared" si="1383"/>
        <v>RXX</v>
      </c>
    </row>
    <row r="4299" spans="56:61" hidden="1" x14ac:dyDescent="0.3">
      <c r="BD4299" t="str">
        <f t="shared" si="1382"/>
        <v>RXXAPRIL COTTAGE</v>
      </c>
      <c r="BE4299" s="104" t="s">
        <v>6914</v>
      </c>
      <c r="BF4299" s="104" t="s">
        <v>6915</v>
      </c>
      <c r="BG4299" s="104" t="s">
        <v>6914</v>
      </c>
      <c r="BH4299" s="104" t="s">
        <v>6915</v>
      </c>
      <c r="BI4299" s="104" t="str">
        <f t="shared" si="1383"/>
        <v>RXX</v>
      </c>
    </row>
    <row r="4300" spans="56:61" hidden="1" x14ac:dyDescent="0.3">
      <c r="BD4300" t="str">
        <f t="shared" si="1382"/>
        <v>RXXARNSIDE</v>
      </c>
      <c r="BE4300" s="104" t="s">
        <v>6890</v>
      </c>
      <c r="BF4300" s="104" t="s">
        <v>6891</v>
      </c>
      <c r="BG4300" s="104" t="s">
        <v>6890</v>
      </c>
      <c r="BH4300" s="104" t="s">
        <v>6891</v>
      </c>
      <c r="BI4300" s="104" t="str">
        <f t="shared" si="1383"/>
        <v>RXX</v>
      </c>
    </row>
    <row r="4301" spans="56:61" hidden="1" x14ac:dyDescent="0.3">
      <c r="BD4301" t="str">
        <f t="shared" si="1382"/>
        <v>RXXASHFORD HOSPITAL</v>
      </c>
      <c r="BE4301" s="104" t="s">
        <v>6833</v>
      </c>
      <c r="BF4301" s="104" t="s">
        <v>6834</v>
      </c>
      <c r="BG4301" s="104" t="s">
        <v>6833</v>
      </c>
      <c r="BH4301" s="104" t="s">
        <v>6834</v>
      </c>
      <c r="BI4301" s="104" t="str">
        <f t="shared" si="1383"/>
        <v>RXX</v>
      </c>
    </row>
    <row r="4302" spans="56:61" hidden="1" x14ac:dyDescent="0.3">
      <c r="BD4302" t="str">
        <f t="shared" si="1382"/>
        <v>RXXASHMOUNT</v>
      </c>
      <c r="BE4302" s="104" t="s">
        <v>6900</v>
      </c>
      <c r="BF4302" s="104" t="s">
        <v>6901</v>
      </c>
      <c r="BG4302" s="104" t="s">
        <v>6900</v>
      </c>
      <c r="BH4302" s="104" t="s">
        <v>6901</v>
      </c>
      <c r="BI4302" s="104" t="str">
        <f t="shared" si="1383"/>
        <v>RXX</v>
      </c>
    </row>
    <row r="4303" spans="56:61" hidden="1" x14ac:dyDescent="0.3">
      <c r="BD4303" t="str">
        <f t="shared" si="1382"/>
        <v>RXXBLAKE WARD</v>
      </c>
      <c r="BE4303" s="104" t="s">
        <v>6954</v>
      </c>
      <c r="BF4303" s="104" t="s">
        <v>6955</v>
      </c>
      <c r="BG4303" s="104" t="s">
        <v>6954</v>
      </c>
      <c r="BH4303" s="104" t="s">
        <v>6955</v>
      </c>
      <c r="BI4303" s="104" t="str">
        <f t="shared" si="1383"/>
        <v>RXX</v>
      </c>
    </row>
    <row r="4304" spans="56:61" hidden="1" x14ac:dyDescent="0.3">
      <c r="BD4304" t="str">
        <f t="shared" si="1382"/>
        <v>RXXBRIARWOOD</v>
      </c>
      <c r="BE4304" s="104" t="s">
        <v>6894</v>
      </c>
      <c r="BF4304" s="104" t="s">
        <v>6895</v>
      </c>
      <c r="BG4304" s="104" t="s">
        <v>6894</v>
      </c>
      <c r="BH4304" s="104" t="s">
        <v>6895</v>
      </c>
      <c r="BI4304" s="104" t="str">
        <f t="shared" si="1383"/>
        <v>RXX</v>
      </c>
    </row>
    <row r="4305" spans="56:61" hidden="1" x14ac:dyDescent="0.3">
      <c r="BD4305" t="str">
        <f t="shared" si="1382"/>
        <v>RXXCHARLTON WARD</v>
      </c>
      <c r="BE4305" s="104" t="s">
        <v>6952</v>
      </c>
      <c r="BF4305" s="104" t="s">
        <v>6953</v>
      </c>
      <c r="BG4305" s="104" t="s">
        <v>6952</v>
      </c>
      <c r="BH4305" s="104" t="s">
        <v>6953</v>
      </c>
      <c r="BI4305" s="104" t="str">
        <f t="shared" si="1383"/>
        <v>RXX</v>
      </c>
    </row>
    <row r="4306" spans="56:61" hidden="1" x14ac:dyDescent="0.3">
      <c r="BD4306" t="str">
        <f t="shared" si="1382"/>
        <v>RXXCHERRY OAK</v>
      </c>
      <c r="BE4306" s="104" t="s">
        <v>6920</v>
      </c>
      <c r="BF4306" s="104" t="s">
        <v>6921</v>
      </c>
      <c r="BG4306" s="104" t="s">
        <v>6920</v>
      </c>
      <c r="BH4306" s="104" t="s">
        <v>6921</v>
      </c>
      <c r="BI4306" s="104" t="str">
        <f t="shared" si="1383"/>
        <v>RXX</v>
      </c>
    </row>
    <row r="4307" spans="56:61" hidden="1" x14ac:dyDescent="0.3">
      <c r="BD4307" t="str">
        <f t="shared" si="1382"/>
        <v>RXXCHERRYTREES RESIDENTIAL HOME</v>
      </c>
      <c r="BE4307" s="104" t="s">
        <v>6859</v>
      </c>
      <c r="BF4307" s="104" t="s">
        <v>6860</v>
      </c>
      <c r="BG4307" s="104" t="s">
        <v>6859</v>
      </c>
      <c r="BH4307" s="104" t="s">
        <v>6860</v>
      </c>
      <c r="BI4307" s="104" t="str">
        <f t="shared" si="1383"/>
        <v>RXX</v>
      </c>
    </row>
    <row r="4308" spans="56:61" hidden="1" x14ac:dyDescent="0.3">
      <c r="BD4308" t="str">
        <f t="shared" si="1382"/>
        <v>RXXCLARE WARD</v>
      </c>
      <c r="BE4308" s="104" t="s">
        <v>6950</v>
      </c>
      <c r="BF4308" s="104" t="s">
        <v>6951</v>
      </c>
      <c r="BG4308" s="104" t="s">
        <v>6950</v>
      </c>
      <c r="BH4308" s="104" t="s">
        <v>6951</v>
      </c>
      <c r="BI4308" s="104" t="str">
        <f t="shared" si="1383"/>
        <v>RXX</v>
      </c>
    </row>
    <row r="4309" spans="56:61" hidden="1" x14ac:dyDescent="0.3">
      <c r="BD4309" t="str">
        <f t="shared" si="1382"/>
        <v>RXXCMHRS SPELTHORNE</v>
      </c>
      <c r="BE4309" s="104" t="s">
        <v>6884</v>
      </c>
      <c r="BF4309" s="104" t="s">
        <v>6885</v>
      </c>
      <c r="BG4309" s="104" t="s">
        <v>6884</v>
      </c>
      <c r="BH4309" s="104" t="s">
        <v>6885</v>
      </c>
      <c r="BI4309" s="104" t="str">
        <f t="shared" si="1383"/>
        <v>RXX</v>
      </c>
    </row>
    <row r="4310" spans="56:61" hidden="1" x14ac:dyDescent="0.3">
      <c r="BD4310" t="str">
        <f t="shared" si="1382"/>
        <v>RXXCOBGATES</v>
      </c>
      <c r="BE4310" s="104" t="s">
        <v>6972</v>
      </c>
      <c r="BF4310" s="104" t="s">
        <v>6973</v>
      </c>
      <c r="BG4310" s="104" t="s">
        <v>6972</v>
      </c>
      <c r="BH4310" s="104" t="s">
        <v>6973</v>
      </c>
      <c r="BI4310" s="104" t="str">
        <f t="shared" si="1383"/>
        <v>RXX</v>
      </c>
    </row>
    <row r="4311" spans="56:61" hidden="1" x14ac:dyDescent="0.3">
      <c r="BD4311" t="str">
        <f t="shared" si="1382"/>
        <v>RXXCOMMUNITY FORENSIC</v>
      </c>
      <c r="BE4311" s="104" t="s">
        <v>6910</v>
      </c>
      <c r="BF4311" s="104" t="s">
        <v>6911</v>
      </c>
      <c r="BG4311" s="104" t="s">
        <v>6910</v>
      </c>
      <c r="BH4311" s="104" t="s">
        <v>6911</v>
      </c>
      <c r="BI4311" s="104" t="str">
        <f t="shared" si="1383"/>
        <v>RXX</v>
      </c>
    </row>
    <row r="4312" spans="56:61" hidden="1" x14ac:dyDescent="0.3">
      <c r="BD4312" t="str">
        <f t="shared" si="1382"/>
        <v>RXXCRANLEIGH HOSPITAL</v>
      </c>
      <c r="BE4312" s="104" t="s">
        <v>6840</v>
      </c>
      <c r="BF4312" s="104" t="s">
        <v>6841</v>
      </c>
      <c r="BG4312" s="104" t="s">
        <v>6840</v>
      </c>
      <c r="BH4312" s="104" t="s">
        <v>6841</v>
      </c>
      <c r="BI4312" s="104" t="str">
        <f t="shared" si="1383"/>
        <v>RXX</v>
      </c>
    </row>
    <row r="4313" spans="56:61" hidden="1" x14ac:dyDescent="0.3">
      <c r="BD4313" t="str">
        <f t="shared" si="1382"/>
        <v>RXXCRANLEIGH VILLAGE HOSPITAL</v>
      </c>
      <c r="BE4313" s="104" t="s">
        <v>6850</v>
      </c>
      <c r="BF4313" s="104" t="s">
        <v>6851</v>
      </c>
      <c r="BG4313" s="104" t="s">
        <v>6850</v>
      </c>
      <c r="BH4313" s="104" t="s">
        <v>6851</v>
      </c>
      <c r="BI4313" s="104" t="str">
        <f t="shared" si="1383"/>
        <v>RXX</v>
      </c>
    </row>
    <row r="4314" spans="56:61" hidden="1" x14ac:dyDescent="0.3">
      <c r="BD4314" t="str">
        <f t="shared" si="1382"/>
        <v>RXXDRUG AND ALCOHOL CJS</v>
      </c>
      <c r="BE4314" s="104" t="s">
        <v>6871</v>
      </c>
      <c r="BF4314" s="104" t="s">
        <v>6872</v>
      </c>
      <c r="BG4314" s="104" t="s">
        <v>6871</v>
      </c>
      <c r="BH4314" s="104" t="s">
        <v>6872</v>
      </c>
      <c r="BI4314" s="104" t="str">
        <f t="shared" si="1383"/>
        <v>RXX</v>
      </c>
    </row>
    <row r="4315" spans="56:61" hidden="1" x14ac:dyDescent="0.3">
      <c r="BD4315" t="str">
        <f t="shared" si="1382"/>
        <v>RXXEAST SURREY HOSPITAL</v>
      </c>
      <c r="BE4315" s="104" t="s">
        <v>6861</v>
      </c>
      <c r="BF4315" s="104" t="s">
        <v>6862</v>
      </c>
      <c r="BG4315" s="104" t="s">
        <v>6861</v>
      </c>
      <c r="BH4315" s="104" t="s">
        <v>6862</v>
      </c>
      <c r="BI4315" s="104" t="str">
        <f t="shared" si="1383"/>
        <v>RXX</v>
      </c>
    </row>
    <row r="4316" spans="56:61" hidden="1" x14ac:dyDescent="0.3">
      <c r="BD4316" t="str">
        <f t="shared" si="1382"/>
        <v>RXXEATING DISORDERS</v>
      </c>
      <c r="BE4316" s="104" t="s">
        <v>6879</v>
      </c>
      <c r="BF4316" s="104" t="s">
        <v>3848</v>
      </c>
      <c r="BG4316" s="104" t="s">
        <v>6879</v>
      </c>
      <c r="BH4316" s="104" t="s">
        <v>3848</v>
      </c>
      <c r="BI4316" s="104" t="str">
        <f t="shared" si="1383"/>
        <v>RXX</v>
      </c>
    </row>
    <row r="4317" spans="56:61" hidden="1" x14ac:dyDescent="0.3">
      <c r="BD4317" t="str">
        <f t="shared" si="1382"/>
        <v>RXXELLEN TERRY</v>
      </c>
      <c r="BE4317" s="104" t="s">
        <v>6908</v>
      </c>
      <c r="BF4317" s="104" t="s">
        <v>6909</v>
      </c>
      <c r="BG4317" s="104" t="s">
        <v>6908</v>
      </c>
      <c r="BH4317" s="104" t="s">
        <v>6909</v>
      </c>
      <c r="BI4317" s="104" t="str">
        <f t="shared" si="1383"/>
        <v>RXX</v>
      </c>
    </row>
    <row r="4318" spans="56:61" hidden="1" x14ac:dyDescent="0.3">
      <c r="BD4318" t="str">
        <f t="shared" si="1382"/>
        <v>RXXEPSOM GENERAL HOSPITAL</v>
      </c>
      <c r="BE4318" s="104" t="s">
        <v>6863</v>
      </c>
      <c r="BF4318" s="104" t="s">
        <v>6864</v>
      </c>
      <c r="BG4318" s="104" t="s">
        <v>6863</v>
      </c>
      <c r="BH4318" s="104" t="s">
        <v>6864</v>
      </c>
      <c r="BI4318" s="104" t="str">
        <f t="shared" si="1383"/>
        <v>RXX</v>
      </c>
    </row>
    <row r="4319" spans="56:61" hidden="1" x14ac:dyDescent="0.3">
      <c r="BD4319" t="str">
        <f t="shared" si="1382"/>
        <v>RXXFAIRMEAD</v>
      </c>
      <c r="BE4319" s="104" t="s">
        <v>6888</v>
      </c>
      <c r="BF4319" s="104" t="s">
        <v>6889</v>
      </c>
      <c r="BG4319" s="104" t="s">
        <v>6888</v>
      </c>
      <c r="BH4319" s="104" t="s">
        <v>6889</v>
      </c>
      <c r="BI4319" s="104" t="str">
        <f t="shared" si="1383"/>
        <v>RXX</v>
      </c>
    </row>
    <row r="4320" spans="56:61" hidden="1" x14ac:dyDescent="0.3">
      <c r="BD4320" t="str">
        <f t="shared" si="1382"/>
        <v>RXXFARNHAM HOSPITAL</v>
      </c>
      <c r="BE4320" s="104" t="s">
        <v>6852</v>
      </c>
      <c r="BF4320" s="104" t="s">
        <v>6853</v>
      </c>
      <c r="BG4320" s="104" t="s">
        <v>6852</v>
      </c>
      <c r="BH4320" s="104" t="s">
        <v>6853</v>
      </c>
      <c r="BI4320" s="104" t="str">
        <f t="shared" si="1383"/>
        <v>RXX</v>
      </c>
    </row>
    <row r="4321" spans="56:61" hidden="1" x14ac:dyDescent="0.3">
      <c r="BD4321" t="str">
        <f t="shared" si="1382"/>
        <v>RXXFLEET HOSPITAL</v>
      </c>
      <c r="BE4321" s="104" t="s">
        <v>6848</v>
      </c>
      <c r="BF4321" s="104" t="s">
        <v>6849</v>
      </c>
      <c r="BG4321" s="104" t="s">
        <v>6848</v>
      </c>
      <c r="BH4321" s="104" t="s">
        <v>6849</v>
      </c>
      <c r="BI4321" s="104" t="str">
        <f t="shared" si="1383"/>
        <v>RXX</v>
      </c>
    </row>
    <row r="4322" spans="56:61" hidden="1" x14ac:dyDescent="0.3">
      <c r="BD4322" t="str">
        <f t="shared" si="1382"/>
        <v>RXXFP10 - ARC 1 WARD</v>
      </c>
      <c r="BE4322" s="104" t="s">
        <v>6880</v>
      </c>
      <c r="BF4322" s="104" t="s">
        <v>6881</v>
      </c>
      <c r="BG4322" s="104" t="s">
        <v>6880</v>
      </c>
      <c r="BH4322" s="104" t="s">
        <v>6881</v>
      </c>
      <c r="BI4322" s="104" t="str">
        <f t="shared" si="1383"/>
        <v>RXX</v>
      </c>
    </row>
    <row r="4323" spans="56:61" hidden="1" x14ac:dyDescent="0.3">
      <c r="BD4323" t="str">
        <f t="shared" si="1382"/>
        <v>RXXFP10 - ARC II WARD</v>
      </c>
      <c r="BE4323" s="104" t="s">
        <v>6882</v>
      </c>
      <c r="BF4323" s="104" t="s">
        <v>6883</v>
      </c>
      <c r="BG4323" s="104" t="s">
        <v>6882</v>
      </c>
      <c r="BH4323" s="104" t="s">
        <v>6883</v>
      </c>
      <c r="BI4323" s="104" t="str">
        <f t="shared" si="1383"/>
        <v>RXX</v>
      </c>
    </row>
    <row r="4324" spans="56:61" hidden="1" x14ac:dyDescent="0.3">
      <c r="BD4324" t="str">
        <f t="shared" si="1382"/>
        <v>RXXFP10 - NURSE RXXV4</v>
      </c>
      <c r="BE4324" s="104" t="s">
        <v>6940</v>
      </c>
      <c r="BF4324" s="104" t="s">
        <v>6941</v>
      </c>
      <c r="BG4324" s="104" t="s">
        <v>6940</v>
      </c>
      <c r="BH4324" s="104" t="s">
        <v>6941</v>
      </c>
      <c r="BI4324" s="104" t="str">
        <f t="shared" si="1383"/>
        <v>RXX</v>
      </c>
    </row>
    <row r="4325" spans="56:61" hidden="1" x14ac:dyDescent="0.3">
      <c r="BD4325" t="str">
        <f t="shared" si="1382"/>
        <v>RXXFRIMLEY PARK HOSPITAL</v>
      </c>
      <c r="BE4325" s="104" t="s">
        <v>6842</v>
      </c>
      <c r="BF4325" s="104" t="s">
        <v>5701</v>
      </c>
      <c r="BG4325" s="104" t="s">
        <v>6842</v>
      </c>
      <c r="BH4325" s="104" t="s">
        <v>5701</v>
      </c>
      <c r="BI4325" s="104" t="str">
        <f t="shared" si="1383"/>
        <v>RXX</v>
      </c>
    </row>
    <row r="4326" spans="56:61" hidden="1" x14ac:dyDescent="0.3">
      <c r="BD4326" t="str">
        <f t="shared" si="1382"/>
        <v>RXXGALLWEY</v>
      </c>
      <c r="BE4326" s="104" t="s">
        <v>6902</v>
      </c>
      <c r="BF4326" s="104" t="s">
        <v>6903</v>
      </c>
      <c r="BG4326" s="104" t="s">
        <v>6902</v>
      </c>
      <c r="BH4326" s="104" t="s">
        <v>6903</v>
      </c>
      <c r="BI4326" s="104" t="str">
        <f t="shared" si="1383"/>
        <v>RXX</v>
      </c>
    </row>
    <row r="4327" spans="56:61" hidden="1" x14ac:dyDescent="0.3">
      <c r="BD4327" t="str">
        <f t="shared" si="1382"/>
        <v>RXXGEESEMERE</v>
      </c>
      <c r="BE4327" s="104" t="s">
        <v>6854</v>
      </c>
      <c r="BF4327" s="104" t="s">
        <v>6855</v>
      </c>
      <c r="BG4327" s="104" t="s">
        <v>6854</v>
      </c>
      <c r="BH4327" s="104" t="s">
        <v>6855</v>
      </c>
      <c r="BI4327" s="104" t="str">
        <f t="shared" si="1383"/>
        <v>RXX</v>
      </c>
    </row>
    <row r="4328" spans="56:61" hidden="1" x14ac:dyDescent="0.3">
      <c r="BD4328" t="str">
        <f t="shared" si="1382"/>
        <v>RXXGRANDVIEW</v>
      </c>
      <c r="BE4328" s="104" t="s">
        <v>6886</v>
      </c>
      <c r="BF4328" s="104" t="s">
        <v>6887</v>
      </c>
      <c r="BG4328" s="104" t="s">
        <v>6886</v>
      </c>
      <c r="BH4328" s="104" t="s">
        <v>6887</v>
      </c>
      <c r="BI4328" s="104" t="str">
        <f t="shared" si="1383"/>
        <v>RXX</v>
      </c>
    </row>
    <row r="4329" spans="56:61" hidden="1" x14ac:dyDescent="0.3">
      <c r="BD4329" t="str">
        <f t="shared" si="1382"/>
        <v>RXXGREAT MEADOWS</v>
      </c>
      <c r="BE4329" s="104" t="s">
        <v>6906</v>
      </c>
      <c r="BF4329" s="104" t="s">
        <v>6907</v>
      </c>
      <c r="BG4329" s="104" t="s">
        <v>6906</v>
      </c>
      <c r="BH4329" s="104" t="s">
        <v>6907</v>
      </c>
      <c r="BI4329" s="104" t="str">
        <f t="shared" si="1383"/>
        <v>RXX</v>
      </c>
    </row>
    <row r="4330" spans="56:61" hidden="1" x14ac:dyDescent="0.3">
      <c r="BD4330" t="str">
        <f t="shared" si="1382"/>
        <v>RXXGREENLAWS</v>
      </c>
      <c r="BE4330" s="104" t="s">
        <v>6892</v>
      </c>
      <c r="BF4330" s="104" t="s">
        <v>6893</v>
      </c>
      <c r="BG4330" s="104" t="s">
        <v>6892</v>
      </c>
      <c r="BH4330" s="104" t="s">
        <v>6893</v>
      </c>
      <c r="BI4330" s="104" t="str">
        <f t="shared" si="1383"/>
        <v>RXX</v>
      </c>
    </row>
    <row r="4331" spans="56:61" hidden="1" x14ac:dyDescent="0.3">
      <c r="BD4331" t="str">
        <f t="shared" si="1382"/>
        <v>RXXHALE WARD</v>
      </c>
      <c r="BE4331" s="104" t="s">
        <v>6968</v>
      </c>
      <c r="BF4331" s="104" t="s">
        <v>6969</v>
      </c>
      <c r="BG4331" s="104" t="s">
        <v>6968</v>
      </c>
      <c r="BH4331" s="104" t="s">
        <v>6969</v>
      </c>
      <c r="BI4331" s="104" t="str">
        <f t="shared" si="1383"/>
        <v>RXX</v>
      </c>
    </row>
    <row r="4332" spans="56:61" hidden="1" x14ac:dyDescent="0.3">
      <c r="BD4332" t="str">
        <f t="shared" si="1382"/>
        <v>RXXHALLIFORD WARD</v>
      </c>
      <c r="BE4332" s="104" t="s">
        <v>6956</v>
      </c>
      <c r="BF4332" s="104" t="s">
        <v>6957</v>
      </c>
      <c r="BG4332" s="104" t="s">
        <v>6956</v>
      </c>
      <c r="BH4332" s="104" t="s">
        <v>6957</v>
      </c>
      <c r="BI4332" s="104" t="str">
        <f t="shared" si="1383"/>
        <v>RXX</v>
      </c>
    </row>
    <row r="4333" spans="56:61" hidden="1" x14ac:dyDescent="0.3">
      <c r="BD4333" t="str">
        <f t="shared" si="1382"/>
        <v>RXXHASLEMERE HOSPITAL</v>
      </c>
      <c r="BE4333" s="104" t="s">
        <v>6846</v>
      </c>
      <c r="BF4333" s="104" t="s">
        <v>6847</v>
      </c>
      <c r="BG4333" s="104" t="s">
        <v>6846</v>
      </c>
      <c r="BH4333" s="104" t="s">
        <v>6847</v>
      </c>
      <c r="BI4333" s="104" t="str">
        <f t="shared" si="1383"/>
        <v>RXX</v>
      </c>
    </row>
    <row r="4334" spans="56:61" hidden="1" x14ac:dyDescent="0.3">
      <c r="BD4334" t="str">
        <f t="shared" si="1382"/>
        <v>RXXHERMITAGE</v>
      </c>
      <c r="BE4334" s="104" t="s">
        <v>6898</v>
      </c>
      <c r="BF4334" s="104" t="s">
        <v>6899</v>
      </c>
      <c r="BG4334" s="104" t="s">
        <v>6898</v>
      </c>
      <c r="BH4334" s="104" t="s">
        <v>6899</v>
      </c>
      <c r="BI4334" s="104" t="str">
        <f t="shared" si="1383"/>
        <v>RXX</v>
      </c>
    </row>
    <row r="4335" spans="56:61" hidden="1" x14ac:dyDescent="0.3">
      <c r="BD4335" t="str">
        <f t="shared" si="1382"/>
        <v>RXXHILLCROFT</v>
      </c>
      <c r="BE4335" s="104" t="s">
        <v>6836</v>
      </c>
      <c r="BF4335" s="104" t="s">
        <v>6837</v>
      </c>
      <c r="BG4335" s="104" t="s">
        <v>6836</v>
      </c>
      <c r="BH4335" s="104" t="s">
        <v>6837</v>
      </c>
      <c r="BI4335" s="104" t="str">
        <f t="shared" si="1383"/>
        <v>RXX</v>
      </c>
    </row>
    <row r="4336" spans="56:61" hidden="1" x14ac:dyDescent="0.3">
      <c r="BD4336" t="str">
        <f t="shared" si="1382"/>
        <v>RXXHOLLY TREE</v>
      </c>
      <c r="BE4336" s="104" t="s">
        <v>6896</v>
      </c>
      <c r="BF4336" s="104" t="s">
        <v>6897</v>
      </c>
      <c r="BG4336" s="104" t="s">
        <v>6896</v>
      </c>
      <c r="BH4336" s="104" t="s">
        <v>6897</v>
      </c>
      <c r="BI4336" s="104" t="str">
        <f t="shared" si="1383"/>
        <v>RXX</v>
      </c>
    </row>
    <row r="4337" spans="56:61" hidden="1" x14ac:dyDescent="0.3">
      <c r="BD4337" t="str">
        <f t="shared" si="1382"/>
        <v>RXXLARKFIELD</v>
      </c>
      <c r="BE4337" s="104" t="s">
        <v>6916</v>
      </c>
      <c r="BF4337" s="104" t="s">
        <v>6917</v>
      </c>
      <c r="BG4337" s="104" t="s">
        <v>6916</v>
      </c>
      <c r="BH4337" s="104" t="s">
        <v>6917</v>
      </c>
      <c r="BI4337" s="104" t="str">
        <f t="shared" si="1383"/>
        <v>RXX</v>
      </c>
    </row>
    <row r="4338" spans="56:61" hidden="1" x14ac:dyDescent="0.3">
      <c r="BD4338" t="str">
        <f t="shared" si="1382"/>
        <v>RXXLAUREATE WARD</v>
      </c>
      <c r="BE4338" s="104" t="s">
        <v>6960</v>
      </c>
      <c r="BF4338" s="104" t="s">
        <v>6961</v>
      </c>
      <c r="BG4338" s="104" t="s">
        <v>6960</v>
      </c>
      <c r="BH4338" s="104" t="s">
        <v>6961</v>
      </c>
      <c r="BI4338" s="104" t="str">
        <f t="shared" si="1383"/>
        <v>RXX</v>
      </c>
    </row>
    <row r="4339" spans="56:61" hidden="1" x14ac:dyDescent="0.3">
      <c r="BD4339" t="str">
        <f t="shared" si="1382"/>
        <v>RXXLEATHERHEAD HOSPITAL</v>
      </c>
      <c r="BE4339" s="104" t="s">
        <v>6865</v>
      </c>
      <c r="BF4339" s="104" t="s">
        <v>6866</v>
      </c>
      <c r="BG4339" s="104" t="s">
        <v>6865</v>
      </c>
      <c r="BH4339" s="104" t="s">
        <v>6866</v>
      </c>
      <c r="BI4339" s="104" t="str">
        <f t="shared" si="1383"/>
        <v>RXX</v>
      </c>
    </row>
    <row r="4340" spans="56:61" hidden="1" x14ac:dyDescent="0.3">
      <c r="BD4340" t="str">
        <f t="shared" si="1382"/>
        <v>RXXLODDON ALLIANCE</v>
      </c>
      <c r="BE4340" s="104" t="s">
        <v>6823</v>
      </c>
      <c r="BF4340" s="104" t="s">
        <v>6824</v>
      </c>
      <c r="BG4340" s="104" t="s">
        <v>6823</v>
      </c>
      <c r="BH4340" s="104" t="s">
        <v>6824</v>
      </c>
      <c r="BI4340" s="104" t="str">
        <f t="shared" si="1383"/>
        <v>RXX</v>
      </c>
    </row>
    <row r="4341" spans="56:61" hidden="1" x14ac:dyDescent="0.3">
      <c r="BD4341" t="str">
        <f t="shared" si="1382"/>
        <v>RXXMITCHELL HALL</v>
      </c>
      <c r="BE4341" s="104" t="s">
        <v>6974</v>
      </c>
      <c r="BF4341" s="104" t="s">
        <v>6975</v>
      </c>
      <c r="BG4341" s="104" t="s">
        <v>6974</v>
      </c>
      <c r="BH4341" s="104" t="s">
        <v>6975</v>
      </c>
      <c r="BI4341" s="104" t="str">
        <f t="shared" si="1383"/>
        <v>RXX</v>
      </c>
    </row>
    <row r="4342" spans="56:61" hidden="1" x14ac:dyDescent="0.3">
      <c r="BD4342" t="str">
        <f t="shared" si="1382"/>
        <v>RXXNOEL LAVIN WARD</v>
      </c>
      <c r="BE4342" s="104" t="s">
        <v>6962</v>
      </c>
      <c r="BF4342" s="104" t="s">
        <v>6963</v>
      </c>
      <c r="BG4342" s="104" t="s">
        <v>6962</v>
      </c>
      <c r="BH4342" s="104" t="s">
        <v>6963</v>
      </c>
      <c r="BI4342" s="104" t="str">
        <f t="shared" si="1383"/>
        <v>RXX</v>
      </c>
    </row>
    <row r="4343" spans="56:61" hidden="1" x14ac:dyDescent="0.3">
      <c r="BD4343" t="str">
        <f t="shared" si="1382"/>
        <v>RXXNURSE R3</v>
      </c>
      <c r="BE4343" s="104" t="s">
        <v>6922</v>
      </c>
      <c r="BF4343" s="104" t="s">
        <v>6923</v>
      </c>
      <c r="BG4343" s="104" t="s">
        <v>6922</v>
      </c>
      <c r="BH4343" s="104" t="s">
        <v>6923</v>
      </c>
      <c r="BI4343" s="104" t="str">
        <f t="shared" si="1383"/>
        <v>RXX</v>
      </c>
    </row>
    <row r="4344" spans="56:61" hidden="1" x14ac:dyDescent="0.3">
      <c r="BD4344" t="str">
        <f t="shared" si="1382"/>
        <v>RXXNURSE R7</v>
      </c>
      <c r="BE4344" s="104" t="s">
        <v>6924</v>
      </c>
      <c r="BF4344" s="104" t="s">
        <v>6925</v>
      </c>
      <c r="BG4344" s="104" t="s">
        <v>6924</v>
      </c>
      <c r="BH4344" s="104" t="s">
        <v>6925</v>
      </c>
      <c r="BI4344" s="104" t="str">
        <f t="shared" si="1383"/>
        <v>RXX</v>
      </c>
    </row>
    <row r="4345" spans="56:61" hidden="1" x14ac:dyDescent="0.3">
      <c r="BD4345" t="str">
        <f t="shared" si="1382"/>
        <v>RXXNURSE RXXV1</v>
      </c>
      <c r="BE4345" s="104" t="s">
        <v>6934</v>
      </c>
      <c r="BF4345" s="104" t="s">
        <v>6935</v>
      </c>
      <c r="BG4345" s="104" t="s">
        <v>6934</v>
      </c>
      <c r="BH4345" s="104" t="s">
        <v>6935</v>
      </c>
      <c r="BI4345" s="104" t="str">
        <f t="shared" si="1383"/>
        <v>RXX</v>
      </c>
    </row>
    <row r="4346" spans="56:61" hidden="1" x14ac:dyDescent="0.3">
      <c r="BD4346" t="str">
        <f t="shared" si="1382"/>
        <v>RXXNURSE RXXV2</v>
      </c>
      <c r="BE4346" s="104" t="s">
        <v>6936</v>
      </c>
      <c r="BF4346" s="104" t="s">
        <v>6937</v>
      </c>
      <c r="BG4346" s="104" t="s">
        <v>6936</v>
      </c>
      <c r="BH4346" s="104" t="s">
        <v>6937</v>
      </c>
      <c r="BI4346" s="104" t="str">
        <f t="shared" si="1383"/>
        <v>RXX</v>
      </c>
    </row>
    <row r="4347" spans="56:61" hidden="1" x14ac:dyDescent="0.3">
      <c r="BD4347" t="str">
        <f t="shared" si="1382"/>
        <v>RXXNURSE RXXV3</v>
      </c>
      <c r="BE4347" s="104" t="s">
        <v>6938</v>
      </c>
      <c r="BF4347" s="104" t="s">
        <v>6939</v>
      </c>
      <c r="BG4347" s="104" t="s">
        <v>6938</v>
      </c>
      <c r="BH4347" s="104" t="s">
        <v>6939</v>
      </c>
      <c r="BI4347" s="104" t="str">
        <f t="shared" si="1383"/>
        <v>RXX</v>
      </c>
    </row>
    <row r="4348" spans="56:61" hidden="1" x14ac:dyDescent="0.3">
      <c r="BD4348" t="str">
        <f t="shared" si="1382"/>
        <v>RXXNURSE RXXV5</v>
      </c>
      <c r="BE4348" s="104" t="s">
        <v>6942</v>
      </c>
      <c r="BF4348" s="104" t="s">
        <v>6943</v>
      </c>
      <c r="BG4348" s="104" t="s">
        <v>6942</v>
      </c>
      <c r="BH4348" s="104" t="s">
        <v>6943</v>
      </c>
      <c r="BI4348" s="104" t="str">
        <f t="shared" si="1383"/>
        <v>RXX</v>
      </c>
    </row>
    <row r="4349" spans="56:61" hidden="1" x14ac:dyDescent="0.3">
      <c r="BD4349" t="str">
        <f t="shared" si="1382"/>
        <v>RXXNURSE T3</v>
      </c>
      <c r="BE4349" s="104" t="s">
        <v>6926</v>
      </c>
      <c r="BF4349" s="104" t="s">
        <v>6927</v>
      </c>
      <c r="BG4349" s="104" t="s">
        <v>6926</v>
      </c>
      <c r="BH4349" s="104" t="s">
        <v>6927</v>
      </c>
      <c r="BI4349" s="104" t="str">
        <f t="shared" si="1383"/>
        <v>RXX</v>
      </c>
    </row>
    <row r="4350" spans="56:61" hidden="1" x14ac:dyDescent="0.3">
      <c r="BD4350" t="str">
        <f t="shared" si="1382"/>
        <v>RXXNURSE T5</v>
      </c>
      <c r="BE4350" s="104" t="s">
        <v>6928</v>
      </c>
      <c r="BF4350" s="104" t="s">
        <v>6929</v>
      </c>
      <c r="BG4350" s="104" t="s">
        <v>6928</v>
      </c>
      <c r="BH4350" s="104" t="s">
        <v>6929</v>
      </c>
      <c r="BI4350" s="104" t="str">
        <f t="shared" si="1383"/>
        <v>RXX</v>
      </c>
    </row>
    <row r="4351" spans="56:61" hidden="1" x14ac:dyDescent="0.3">
      <c r="BD4351" t="str">
        <f t="shared" si="1382"/>
        <v>RXXNURSE T6 - RESPOND</v>
      </c>
      <c r="BE4351" s="104" t="s">
        <v>6930</v>
      </c>
      <c r="BF4351" s="104" t="s">
        <v>6931</v>
      </c>
      <c r="BG4351" s="104" t="s">
        <v>6930</v>
      </c>
      <c r="BH4351" s="104" t="s">
        <v>6931</v>
      </c>
      <c r="BI4351" s="104" t="str">
        <f t="shared" si="1383"/>
        <v>RXX</v>
      </c>
    </row>
    <row r="4352" spans="56:61" hidden="1" x14ac:dyDescent="0.3">
      <c r="BD4352" t="str">
        <f t="shared" si="1382"/>
        <v>RXXNURSE T7 - RESPOND</v>
      </c>
      <c r="BE4352" s="104" t="s">
        <v>6932</v>
      </c>
      <c r="BF4352" s="104" t="s">
        <v>6933</v>
      </c>
      <c r="BG4352" s="104" t="s">
        <v>6932</v>
      </c>
      <c r="BH4352" s="104" t="s">
        <v>6933</v>
      </c>
      <c r="BI4352" s="104" t="str">
        <f t="shared" si="1383"/>
        <v>RXX</v>
      </c>
    </row>
    <row r="4353" spans="56:61" hidden="1" x14ac:dyDescent="0.3">
      <c r="BD4353" t="str">
        <f t="shared" si="1382"/>
        <v>RXXNURSE V6</v>
      </c>
      <c r="BE4353" s="104" t="s">
        <v>6944</v>
      </c>
      <c r="BF4353" s="104" t="s">
        <v>6945</v>
      </c>
      <c r="BG4353" s="104" t="s">
        <v>6944</v>
      </c>
      <c r="BH4353" s="104" t="s">
        <v>6945</v>
      </c>
      <c r="BI4353" s="104" t="str">
        <f t="shared" si="1383"/>
        <v>RXX</v>
      </c>
    </row>
    <row r="4354" spans="56:61" hidden="1" x14ac:dyDescent="0.3">
      <c r="BD4354" t="str">
        <f t="shared" ref="BD4354:BD4417" si="1384">CONCATENATE(LEFT(BE4354, 3),BF4354)</f>
        <v>RXXNURSE V7</v>
      </c>
      <c r="BE4354" s="104" t="s">
        <v>6946</v>
      </c>
      <c r="BF4354" s="104" t="s">
        <v>6947</v>
      </c>
      <c r="BG4354" s="104" t="s">
        <v>6946</v>
      </c>
      <c r="BH4354" s="104" t="s">
        <v>6947</v>
      </c>
      <c r="BI4354" s="104" t="str">
        <f t="shared" ref="BI4354:BI4417" si="1385">LEFT(BG4354,3)</f>
        <v>RXX</v>
      </c>
    </row>
    <row r="4355" spans="56:61" hidden="1" x14ac:dyDescent="0.3">
      <c r="BD4355" t="str">
        <f t="shared" si="1384"/>
        <v>RXXOLDER PEOPLE'S PSYCHIATRY</v>
      </c>
      <c r="BE4355" s="104" t="s">
        <v>6873</v>
      </c>
      <c r="BF4355" s="104" t="s">
        <v>6874</v>
      </c>
      <c r="BG4355" s="104" t="s">
        <v>6873</v>
      </c>
      <c r="BH4355" s="104" t="s">
        <v>6874</v>
      </c>
      <c r="BI4355" s="104" t="str">
        <f t="shared" si="1385"/>
        <v>RXX</v>
      </c>
    </row>
    <row r="4356" spans="56:61" hidden="1" x14ac:dyDescent="0.3">
      <c r="BD4356" t="str">
        <f t="shared" si="1384"/>
        <v>RXXPORTSMOUTH DISABILITY FORUM</v>
      </c>
      <c r="BE4356" s="104" t="s">
        <v>6869</v>
      </c>
      <c r="BF4356" s="104" t="s">
        <v>6870</v>
      </c>
      <c r="BG4356" s="104" t="s">
        <v>6869</v>
      </c>
      <c r="BH4356" s="104" t="s">
        <v>6870</v>
      </c>
      <c r="BI4356" s="104" t="str">
        <f t="shared" si="1385"/>
        <v>RXX</v>
      </c>
    </row>
    <row r="4357" spans="56:61" hidden="1" x14ac:dyDescent="0.3">
      <c r="BD4357" t="str">
        <f t="shared" si="1384"/>
        <v>RXXREHABILITATION</v>
      </c>
      <c r="BE4357" s="104" t="s">
        <v>6912</v>
      </c>
      <c r="BF4357" s="104" t="s">
        <v>6913</v>
      </c>
      <c r="BG4357" s="104" t="s">
        <v>6912</v>
      </c>
      <c r="BH4357" s="104" t="s">
        <v>6913</v>
      </c>
      <c r="BI4357" s="104" t="str">
        <f t="shared" si="1385"/>
        <v>RXX</v>
      </c>
    </row>
    <row r="4358" spans="56:61" hidden="1" x14ac:dyDescent="0.3">
      <c r="BD4358" t="str">
        <f t="shared" si="1384"/>
        <v>RXXROSEWOOD</v>
      </c>
      <c r="BE4358" s="104" t="s">
        <v>6918</v>
      </c>
      <c r="BF4358" s="104" t="s">
        <v>6919</v>
      </c>
      <c r="BG4358" s="104" t="s">
        <v>6918</v>
      </c>
      <c r="BH4358" s="104" t="s">
        <v>6919</v>
      </c>
      <c r="BI4358" s="104" t="str">
        <f t="shared" si="1385"/>
        <v>RXX</v>
      </c>
    </row>
    <row r="4359" spans="56:61" hidden="1" x14ac:dyDescent="0.3">
      <c r="BD4359" t="str">
        <f t="shared" si="1384"/>
        <v>RXXROYAL SURREY COUNTY HOSPITAL</v>
      </c>
      <c r="BE4359" s="104" t="s">
        <v>6844</v>
      </c>
      <c r="BF4359" s="104" t="s">
        <v>6845</v>
      </c>
      <c r="BG4359" s="104" t="s">
        <v>6844</v>
      </c>
      <c r="BH4359" s="104" t="s">
        <v>6845</v>
      </c>
      <c r="BI4359" s="104" t="str">
        <f t="shared" si="1385"/>
        <v>RXX</v>
      </c>
    </row>
    <row r="4360" spans="56:61" hidden="1" x14ac:dyDescent="0.3">
      <c r="BD4360" t="str">
        <f t="shared" si="1384"/>
        <v>RXXSHIELING</v>
      </c>
      <c r="BE4360" s="104" t="s">
        <v>6838</v>
      </c>
      <c r="BF4360" s="104" t="s">
        <v>6839</v>
      </c>
      <c r="BG4360" s="104" t="s">
        <v>6838</v>
      </c>
      <c r="BH4360" s="104" t="s">
        <v>6839</v>
      </c>
      <c r="BI4360" s="104" t="str">
        <f t="shared" si="1385"/>
        <v>RXX</v>
      </c>
    </row>
    <row r="4361" spans="56:61" hidden="1" x14ac:dyDescent="0.3">
      <c r="BD4361" t="str">
        <f t="shared" si="1384"/>
        <v>RXXSOUTH EAST PUPIL REFERRAL UNIT</v>
      </c>
      <c r="BE4361" s="104" t="s">
        <v>6867</v>
      </c>
      <c r="BF4361" s="104" t="s">
        <v>6868</v>
      </c>
      <c r="BG4361" s="104" t="s">
        <v>6867</v>
      </c>
      <c r="BH4361" s="104" t="s">
        <v>6868</v>
      </c>
      <c r="BI4361" s="104" t="str">
        <f t="shared" si="1385"/>
        <v>RXX</v>
      </c>
    </row>
    <row r="4362" spans="56:61" hidden="1" x14ac:dyDescent="0.3">
      <c r="BD4362" t="str">
        <f t="shared" si="1384"/>
        <v>RXXSPENSER WARD</v>
      </c>
      <c r="BE4362" s="104" t="s">
        <v>6958</v>
      </c>
      <c r="BF4362" s="104" t="s">
        <v>6959</v>
      </c>
      <c r="BG4362" s="104" t="s">
        <v>6958</v>
      </c>
      <c r="BH4362" s="104" t="s">
        <v>6959</v>
      </c>
      <c r="BI4362" s="104" t="str">
        <f t="shared" si="1385"/>
        <v>RXX</v>
      </c>
    </row>
    <row r="4363" spans="56:61" hidden="1" x14ac:dyDescent="0.3">
      <c r="BD4363" t="str">
        <f t="shared" si="1384"/>
        <v>RXXST EBBAS</v>
      </c>
      <c r="BE4363" s="104" t="s">
        <v>6857</v>
      </c>
      <c r="BF4363" s="104" t="s">
        <v>6858</v>
      </c>
      <c r="BG4363" s="104" t="s">
        <v>6857</v>
      </c>
      <c r="BH4363" s="104" t="s">
        <v>6858</v>
      </c>
      <c r="BI4363" s="104" t="str">
        <f t="shared" si="1385"/>
        <v>RXX</v>
      </c>
    </row>
    <row r="4364" spans="56:61" hidden="1" x14ac:dyDescent="0.3">
      <c r="BD4364" t="str">
        <f t="shared" si="1384"/>
        <v>RXXST PETERS HOSPITAL</v>
      </c>
      <c r="BE4364" s="104" t="s">
        <v>6835</v>
      </c>
      <c r="BF4364" s="104" t="s">
        <v>5718</v>
      </c>
      <c r="BG4364" s="104" t="s">
        <v>6835</v>
      </c>
      <c r="BH4364" s="104" t="s">
        <v>5718</v>
      </c>
      <c r="BI4364" s="104" t="str">
        <f t="shared" si="1385"/>
        <v>RXX</v>
      </c>
    </row>
    <row r="4365" spans="56:61" hidden="1" x14ac:dyDescent="0.3">
      <c r="BD4365" t="str">
        <f t="shared" si="1384"/>
        <v>RXXTANDRIDGE CTPLD</v>
      </c>
      <c r="BE4365" s="104" t="s">
        <v>6877</v>
      </c>
      <c r="BF4365" s="104" t="s">
        <v>6878</v>
      </c>
      <c r="BG4365" s="104" t="s">
        <v>6877</v>
      </c>
      <c r="BH4365" s="104" t="s">
        <v>6878</v>
      </c>
      <c r="BI4365" s="104" t="str">
        <f t="shared" si="1385"/>
        <v>RXX</v>
      </c>
    </row>
    <row r="4366" spans="56:61" hidden="1" x14ac:dyDescent="0.3">
      <c r="BD4366" t="str">
        <f t="shared" si="1384"/>
        <v>RXXTHE MEADOWS</v>
      </c>
      <c r="BE4366" s="104" t="s">
        <v>6843</v>
      </c>
      <c r="BF4366" s="104" t="s">
        <v>5000</v>
      </c>
      <c r="BG4366" s="104" t="s">
        <v>6843</v>
      </c>
      <c r="BH4366" s="104" t="s">
        <v>5000</v>
      </c>
      <c r="BI4366" s="104" t="str">
        <f t="shared" si="1385"/>
        <v>RXX</v>
      </c>
    </row>
    <row r="4367" spans="56:61" hidden="1" x14ac:dyDescent="0.3">
      <c r="BD4367" t="str">
        <f t="shared" si="1384"/>
        <v>RXXVICTORIA WARD</v>
      </c>
      <c r="BE4367" s="104" t="s">
        <v>6966</v>
      </c>
      <c r="BF4367" s="104" t="s">
        <v>6967</v>
      </c>
      <c r="BG4367" s="104" t="s">
        <v>6966</v>
      </c>
      <c r="BH4367" s="104" t="s">
        <v>6967</v>
      </c>
      <c r="BI4367" s="104" t="str">
        <f t="shared" si="1385"/>
        <v>RXX</v>
      </c>
    </row>
    <row r="4368" spans="56:61" hidden="1" x14ac:dyDescent="0.3">
      <c r="BD4368" t="str">
        <f t="shared" si="1384"/>
        <v>RXXWALTON COMMUNITY HOSPITAL</v>
      </c>
      <c r="BE4368" s="104" t="s">
        <v>6827</v>
      </c>
      <c r="BF4368" s="104" t="s">
        <v>6828</v>
      </c>
      <c r="BG4368" s="104" t="s">
        <v>6827</v>
      </c>
      <c r="BH4368" s="104" t="s">
        <v>6828</v>
      </c>
      <c r="BI4368" s="104" t="str">
        <f t="shared" si="1385"/>
        <v>RXX</v>
      </c>
    </row>
    <row r="4369" spans="56:61" hidden="1" x14ac:dyDescent="0.3">
      <c r="BD4369" t="str">
        <f t="shared" si="1384"/>
        <v>RXXWEST PARK</v>
      </c>
      <c r="BE4369" s="104" t="s">
        <v>6856</v>
      </c>
      <c r="BF4369" s="104" t="s">
        <v>1388</v>
      </c>
      <c r="BG4369" s="104" t="s">
        <v>6856</v>
      </c>
      <c r="BH4369" s="104" t="s">
        <v>1388</v>
      </c>
      <c r="BI4369" s="104" t="str">
        <f t="shared" si="1385"/>
        <v>RXX</v>
      </c>
    </row>
    <row r="4370" spans="56:61" hidden="1" x14ac:dyDescent="0.3">
      <c r="BD4370" t="str">
        <f t="shared" si="1384"/>
        <v>RXXWEYBRIDGE COMMUNITY HOSPITAL</v>
      </c>
      <c r="BE4370" s="104" t="s">
        <v>6831</v>
      </c>
      <c r="BF4370" s="104" t="s">
        <v>6832</v>
      </c>
      <c r="BG4370" s="104" t="s">
        <v>6831</v>
      </c>
      <c r="BH4370" s="104" t="s">
        <v>6832</v>
      </c>
      <c r="BI4370" s="104" t="str">
        <f t="shared" si="1385"/>
        <v>RXX</v>
      </c>
    </row>
    <row r="4371" spans="56:61" hidden="1" x14ac:dyDescent="0.3">
      <c r="BD4371" t="str">
        <f t="shared" si="1384"/>
        <v>RXXWILLOW</v>
      </c>
      <c r="BE4371" s="104" t="s">
        <v>6904</v>
      </c>
      <c r="BF4371" s="104" t="s">
        <v>6905</v>
      </c>
      <c r="BG4371" s="104" t="s">
        <v>6904</v>
      </c>
      <c r="BH4371" s="104" t="s">
        <v>6905</v>
      </c>
      <c r="BI4371" s="104" t="str">
        <f t="shared" si="1385"/>
        <v>RXX</v>
      </c>
    </row>
    <row r="4372" spans="56:61" hidden="1" x14ac:dyDescent="0.3">
      <c r="BD4372" t="str">
        <f t="shared" si="1384"/>
        <v>RXXWILLOW WARD</v>
      </c>
      <c r="BE4372" s="104" t="s">
        <v>6948</v>
      </c>
      <c r="BF4372" s="104" t="s">
        <v>6949</v>
      </c>
      <c r="BG4372" s="104" t="s">
        <v>6948</v>
      </c>
      <c r="BH4372" s="104" t="s">
        <v>6949</v>
      </c>
      <c r="BI4372" s="104" t="str">
        <f t="shared" si="1385"/>
        <v>RXX</v>
      </c>
    </row>
    <row r="4373" spans="56:61" hidden="1" x14ac:dyDescent="0.3">
      <c r="BD4373" t="str">
        <f t="shared" si="1384"/>
        <v>RXXWINGFIELD - EAST</v>
      </c>
      <c r="BE4373" s="104" t="s">
        <v>6875</v>
      </c>
      <c r="BF4373" s="104" t="s">
        <v>6876</v>
      </c>
      <c r="BG4373" s="104" t="s">
        <v>6875</v>
      </c>
      <c r="BH4373" s="104" t="s">
        <v>6876</v>
      </c>
      <c r="BI4373" s="104" t="str">
        <f t="shared" si="1385"/>
        <v>RXX</v>
      </c>
    </row>
    <row r="4374" spans="56:61" hidden="1" x14ac:dyDescent="0.3">
      <c r="BD4374" t="str">
        <f t="shared" si="1384"/>
        <v>RXXWINGFIELD WARD</v>
      </c>
      <c r="BE4374" s="104" t="s">
        <v>6970</v>
      </c>
      <c r="BF4374" s="104" t="s">
        <v>6971</v>
      </c>
      <c r="BG4374" s="104" t="s">
        <v>6970</v>
      </c>
      <c r="BH4374" s="104" t="s">
        <v>6971</v>
      </c>
      <c r="BI4374" s="104" t="str">
        <f t="shared" si="1385"/>
        <v>RXX</v>
      </c>
    </row>
    <row r="4375" spans="56:61" hidden="1" x14ac:dyDescent="0.3">
      <c r="BD4375" t="str">
        <f t="shared" si="1384"/>
        <v>RXXWOKING COMMUNITY HOSPITAL</v>
      </c>
      <c r="BE4375" s="104" t="s">
        <v>6829</v>
      </c>
      <c r="BF4375" s="104" t="s">
        <v>6830</v>
      </c>
      <c r="BG4375" s="104" t="s">
        <v>6829</v>
      </c>
      <c r="BH4375" s="104" t="s">
        <v>6830</v>
      </c>
      <c r="BI4375" s="104" t="str">
        <f t="shared" si="1385"/>
        <v>RXX</v>
      </c>
    </row>
    <row r="4376" spans="56:61" hidden="1" x14ac:dyDescent="0.3">
      <c r="BD4376" t="str">
        <f t="shared" si="1384"/>
        <v>RXY33-39 BIRLING ROAD</v>
      </c>
      <c r="BE4376" s="104" t="s">
        <v>8242</v>
      </c>
      <c r="BF4376" s="104" t="s">
        <v>8243</v>
      </c>
      <c r="BG4376" s="104" t="s">
        <v>8242</v>
      </c>
      <c r="BH4376" s="104" t="s">
        <v>8243</v>
      </c>
      <c r="BI4376" s="104" t="str">
        <f t="shared" si="1385"/>
        <v>RXY</v>
      </c>
    </row>
    <row r="4377" spans="56:61" hidden="1" x14ac:dyDescent="0.3">
      <c r="BD4377" t="str">
        <f t="shared" si="1384"/>
        <v>RXYABBEY WOOD</v>
      </c>
      <c r="BE4377" s="104" t="s">
        <v>6976</v>
      </c>
      <c r="BF4377" s="104" t="s">
        <v>6977</v>
      </c>
      <c r="BG4377" s="104" t="s">
        <v>6976</v>
      </c>
      <c r="BH4377" s="104" t="s">
        <v>6977</v>
      </c>
      <c r="BI4377" s="104" t="str">
        <f t="shared" si="1385"/>
        <v>RXY</v>
      </c>
    </row>
    <row r="4378" spans="56:61" hidden="1" x14ac:dyDescent="0.3">
      <c r="BD4378" t="str">
        <f t="shared" si="1384"/>
        <v>RXYALEXANDER HOUSE STABLES BLOCK</v>
      </c>
      <c r="BE4378" s="104" t="s">
        <v>8250</v>
      </c>
      <c r="BF4378" s="104" t="s">
        <v>8251</v>
      </c>
      <c r="BG4378" s="104" t="s">
        <v>8250</v>
      </c>
      <c r="BH4378" s="104" t="s">
        <v>8251</v>
      </c>
      <c r="BI4378" s="104" t="str">
        <f t="shared" si="1385"/>
        <v>RXY</v>
      </c>
    </row>
    <row r="4379" spans="56:61" hidden="1" x14ac:dyDescent="0.3">
      <c r="BD4379" t="str">
        <f t="shared" si="1384"/>
        <v>RXYARNDALE HOUSE</v>
      </c>
      <c r="BE4379" s="104" t="s">
        <v>8252</v>
      </c>
      <c r="BF4379" s="104" t="s">
        <v>8253</v>
      </c>
      <c r="BG4379" s="104" t="s">
        <v>8252</v>
      </c>
      <c r="BH4379" s="104" t="s">
        <v>8253</v>
      </c>
      <c r="BI4379" s="104" t="str">
        <f t="shared" si="1385"/>
        <v>RXY</v>
      </c>
    </row>
    <row r="4380" spans="56:61" hidden="1" x14ac:dyDescent="0.3">
      <c r="BD4380" t="str">
        <f t="shared" si="1384"/>
        <v>RXYARUNDEL UNIT</v>
      </c>
      <c r="BE4380" s="104" t="s">
        <v>7054</v>
      </c>
      <c r="BF4380" s="104" t="s">
        <v>7055</v>
      </c>
      <c r="BG4380" s="104" t="s">
        <v>7054</v>
      </c>
      <c r="BH4380" s="104" t="s">
        <v>7055</v>
      </c>
      <c r="BI4380" s="104" t="str">
        <f t="shared" si="1385"/>
        <v>RXY</v>
      </c>
    </row>
    <row r="4381" spans="56:61" hidden="1" x14ac:dyDescent="0.3">
      <c r="BD4381" t="str">
        <f t="shared" si="1384"/>
        <v>RXYASH ETON</v>
      </c>
      <c r="BE4381" s="104" t="s">
        <v>7056</v>
      </c>
      <c r="BF4381" s="104" t="s">
        <v>7057</v>
      </c>
      <c r="BG4381" s="104" t="s">
        <v>7056</v>
      </c>
      <c r="BH4381" s="104" t="s">
        <v>7057</v>
      </c>
      <c r="BI4381" s="104" t="str">
        <f t="shared" si="1385"/>
        <v>RXY</v>
      </c>
    </row>
    <row r="4382" spans="56:61" hidden="1" x14ac:dyDescent="0.3">
      <c r="BD4382" t="str">
        <f t="shared" si="1384"/>
        <v>RXYAUDLEY HOUSE</v>
      </c>
      <c r="BE4382" s="104" t="s">
        <v>8254</v>
      </c>
      <c r="BF4382" s="104" t="s">
        <v>8255</v>
      </c>
      <c r="BG4382" s="104" t="s">
        <v>8254</v>
      </c>
      <c r="BH4382" s="104" t="s">
        <v>8255</v>
      </c>
      <c r="BI4382" s="104" t="str">
        <f t="shared" si="1385"/>
        <v>RXY</v>
      </c>
    </row>
    <row r="4383" spans="56:61" hidden="1" x14ac:dyDescent="0.3">
      <c r="BD4383" t="str">
        <f t="shared" si="1384"/>
        <v>RXYAYLESHAM COMMUNITY CENTRE</v>
      </c>
      <c r="BE4383" s="104" t="s">
        <v>8256</v>
      </c>
      <c r="BF4383" s="104" t="s">
        <v>8257</v>
      </c>
      <c r="BG4383" s="104" t="s">
        <v>8256</v>
      </c>
      <c r="BH4383" s="104" t="s">
        <v>8257</v>
      </c>
      <c r="BI4383" s="104" t="str">
        <f t="shared" si="1385"/>
        <v>RXY</v>
      </c>
    </row>
    <row r="4384" spans="56:61" hidden="1" x14ac:dyDescent="0.3">
      <c r="BD4384" t="str">
        <f t="shared" si="1384"/>
        <v>RXYBRANBRIDGES INDUSTRIAL UNIT</v>
      </c>
      <c r="BE4384" s="104" t="s">
        <v>8258</v>
      </c>
      <c r="BF4384" s="104" t="s">
        <v>8259</v>
      </c>
      <c r="BG4384" s="104" t="s">
        <v>8258</v>
      </c>
      <c r="BH4384" s="104" t="s">
        <v>8259</v>
      </c>
      <c r="BI4384" s="104" t="str">
        <f t="shared" si="1385"/>
        <v>RXY</v>
      </c>
    </row>
    <row r="4385" spans="56:61" hidden="1" x14ac:dyDescent="0.3">
      <c r="BD4385" t="str">
        <f t="shared" si="1384"/>
        <v>RXYBUCKLAND HOSPITAL</v>
      </c>
      <c r="BE4385" s="104" t="s">
        <v>7058</v>
      </c>
      <c r="BF4385" s="104" t="s">
        <v>6198</v>
      </c>
      <c r="BG4385" s="104" t="s">
        <v>7058</v>
      </c>
      <c r="BH4385" s="104" t="s">
        <v>6198</v>
      </c>
      <c r="BI4385" s="104" t="str">
        <f t="shared" si="1385"/>
        <v>RXY</v>
      </c>
    </row>
    <row r="4386" spans="56:61" hidden="1" x14ac:dyDescent="0.3">
      <c r="BD4386" t="str">
        <f t="shared" si="1384"/>
        <v>RXYCANADA HOUSE</v>
      </c>
      <c r="BE4386" s="104" t="s">
        <v>8260</v>
      </c>
      <c r="BF4386" s="104" t="s">
        <v>8261</v>
      </c>
      <c r="BG4386" s="104" t="s">
        <v>8260</v>
      </c>
      <c r="BH4386" s="104" t="s">
        <v>8261</v>
      </c>
      <c r="BI4386" s="104" t="str">
        <f t="shared" si="1385"/>
        <v>RXY</v>
      </c>
    </row>
    <row r="4387" spans="56:61" hidden="1" x14ac:dyDescent="0.3">
      <c r="BD4387" t="str">
        <f t="shared" si="1384"/>
        <v>RXYCANTERBURY (BRENTWOOD)</v>
      </c>
      <c r="BE4387" s="104" t="s">
        <v>6988</v>
      </c>
      <c r="BF4387" s="104" t="s">
        <v>6989</v>
      </c>
      <c r="BG4387" s="104" t="s">
        <v>6988</v>
      </c>
      <c r="BH4387" s="104" t="s">
        <v>6989</v>
      </c>
      <c r="BI4387" s="104" t="str">
        <f t="shared" si="1385"/>
        <v>RXY</v>
      </c>
    </row>
    <row r="4388" spans="56:61" hidden="1" x14ac:dyDescent="0.3">
      <c r="BD4388" t="str">
        <f t="shared" si="1384"/>
        <v>RXYCANTERBURY D.T.S</v>
      </c>
      <c r="BE4388" s="104" t="s">
        <v>7059</v>
      </c>
      <c r="BF4388" s="104" t="s">
        <v>7060</v>
      </c>
      <c r="BG4388" s="104" t="s">
        <v>7059</v>
      </c>
      <c r="BH4388" s="104" t="s">
        <v>7060</v>
      </c>
      <c r="BI4388" s="104" t="str">
        <f t="shared" si="1385"/>
        <v>RXY</v>
      </c>
    </row>
    <row r="4389" spans="56:61" hidden="1" x14ac:dyDescent="0.3">
      <c r="BD4389" t="str">
        <f t="shared" si="1384"/>
        <v>RXYCHERVILLES</v>
      </c>
      <c r="BE4389" s="104" t="s">
        <v>7002</v>
      </c>
      <c r="BF4389" s="104" t="s">
        <v>7003</v>
      </c>
      <c r="BG4389" s="104" t="s">
        <v>7002</v>
      </c>
      <c r="BH4389" s="104" t="s">
        <v>7003</v>
      </c>
      <c r="BI4389" s="104" t="str">
        <f t="shared" si="1385"/>
        <v>RXY</v>
      </c>
    </row>
    <row r="4390" spans="56:61" hidden="1" x14ac:dyDescent="0.3">
      <c r="BD4390" t="str">
        <f t="shared" si="1384"/>
        <v>RXYCORNERSTONES (TUNNEL ROAD)</v>
      </c>
      <c r="BE4390" s="104" t="s">
        <v>8262</v>
      </c>
      <c r="BF4390" s="104" t="s">
        <v>8263</v>
      </c>
      <c r="BG4390" s="104" t="s">
        <v>8262</v>
      </c>
      <c r="BH4390" s="104" t="s">
        <v>8263</v>
      </c>
      <c r="BI4390" s="104" t="str">
        <f t="shared" si="1385"/>
        <v>RXY</v>
      </c>
    </row>
    <row r="4391" spans="56:61" hidden="1" x14ac:dyDescent="0.3">
      <c r="BD4391" t="str">
        <f t="shared" si="1384"/>
        <v>RXYCOSSINGTON ROAD</v>
      </c>
      <c r="BE4391" s="104" t="s">
        <v>8235</v>
      </c>
      <c r="BF4391" s="104" t="s">
        <v>8236</v>
      </c>
      <c r="BG4391" s="104" t="s">
        <v>8235</v>
      </c>
      <c r="BH4391" s="104" t="s">
        <v>8236</v>
      </c>
      <c r="BI4391" s="104" t="str">
        <f t="shared" si="1385"/>
        <v>RXY</v>
      </c>
    </row>
    <row r="4392" spans="56:61" hidden="1" x14ac:dyDescent="0.3">
      <c r="BD4392" t="str">
        <f t="shared" si="1384"/>
        <v>RXYCOURT DRIVE</v>
      </c>
      <c r="BE4392" s="104" t="s">
        <v>8264</v>
      </c>
      <c r="BF4392" s="104" t="s">
        <v>8265</v>
      </c>
      <c r="BG4392" s="104" t="s">
        <v>8264</v>
      </c>
      <c r="BH4392" s="104" t="s">
        <v>8265</v>
      </c>
      <c r="BI4392" s="104" t="str">
        <f t="shared" si="1385"/>
        <v>RXY</v>
      </c>
    </row>
    <row r="4393" spans="56:61" hidden="1" x14ac:dyDescent="0.3">
      <c r="BD4393" t="str">
        <f t="shared" si="1384"/>
        <v>RXYCRHT MAIDSTONE NMP</v>
      </c>
      <c r="BE4393" s="104" t="s">
        <v>6996</v>
      </c>
      <c r="BF4393" s="104" t="s">
        <v>6997</v>
      </c>
      <c r="BG4393" s="104" t="s">
        <v>6996</v>
      </c>
      <c r="BH4393" s="104" t="s">
        <v>6997</v>
      </c>
      <c r="BI4393" s="104" t="str">
        <f t="shared" si="1385"/>
        <v>RXY</v>
      </c>
    </row>
    <row r="4394" spans="56:61" hidden="1" x14ac:dyDescent="0.3">
      <c r="BD4394" t="str">
        <f t="shared" si="1384"/>
        <v>RXYCRISIS ASSESSMENT &amp; TREATMENT TEAM</v>
      </c>
      <c r="BE4394" s="104" t="s">
        <v>8266</v>
      </c>
      <c r="BF4394" s="104" t="s">
        <v>8267</v>
      </c>
      <c r="BG4394" s="104" t="s">
        <v>8266</v>
      </c>
      <c r="BH4394" s="104" t="s">
        <v>8267</v>
      </c>
      <c r="BI4394" s="104" t="str">
        <f t="shared" si="1385"/>
        <v>RXY</v>
      </c>
    </row>
    <row r="4395" spans="56:61" hidden="1" x14ac:dyDescent="0.3">
      <c r="BD4395" t="str">
        <f t="shared" si="1384"/>
        <v>RXYCULVER HOUSE</v>
      </c>
      <c r="BE4395" s="104" t="s">
        <v>8268</v>
      </c>
      <c r="BF4395" s="104" t="s">
        <v>8269</v>
      </c>
      <c r="BG4395" s="104" t="s">
        <v>8268</v>
      </c>
      <c r="BH4395" s="104" t="s">
        <v>8269</v>
      </c>
      <c r="BI4395" s="104" t="str">
        <f t="shared" si="1385"/>
        <v>RXY</v>
      </c>
    </row>
    <row r="4396" spans="56:61" hidden="1" x14ac:dyDescent="0.3">
      <c r="BD4396" t="str">
        <f t="shared" si="1384"/>
        <v>RXYDARENT VALLEY HOSPITAL</v>
      </c>
      <c r="BE4396" s="104" t="s">
        <v>6986</v>
      </c>
      <c r="BF4396" s="104" t="s">
        <v>6987</v>
      </c>
      <c r="BG4396" s="104" t="s">
        <v>6986</v>
      </c>
      <c r="BH4396" s="104" t="s">
        <v>6987</v>
      </c>
      <c r="BI4396" s="104" t="str">
        <f t="shared" si="1385"/>
        <v>RXY</v>
      </c>
    </row>
    <row r="4397" spans="56:61" hidden="1" x14ac:dyDescent="0.3">
      <c r="BD4397" t="str">
        <f t="shared" si="1384"/>
        <v>RXYEAGLE COURT</v>
      </c>
      <c r="BE4397" s="104" t="s">
        <v>8274</v>
      </c>
      <c r="BF4397" s="104" t="s">
        <v>8275</v>
      </c>
      <c r="BG4397" s="104" t="s">
        <v>8274</v>
      </c>
      <c r="BH4397" s="104" t="s">
        <v>8275</v>
      </c>
      <c r="BI4397" s="104" t="str">
        <f t="shared" si="1385"/>
        <v>RXY</v>
      </c>
    </row>
    <row r="4398" spans="56:61" hidden="1" x14ac:dyDescent="0.3">
      <c r="BD4398" t="str">
        <f t="shared" si="1384"/>
        <v>RXYEATING DISORDERS NMP</v>
      </c>
      <c r="BE4398" s="104" t="s">
        <v>7061</v>
      </c>
      <c r="BF4398" s="104" t="s">
        <v>7062</v>
      </c>
      <c r="BG4398" s="104" t="s">
        <v>7061</v>
      </c>
      <c r="BH4398" s="104" t="s">
        <v>7062</v>
      </c>
      <c r="BI4398" s="104" t="str">
        <f t="shared" si="1385"/>
        <v>RXY</v>
      </c>
    </row>
    <row r="4399" spans="56:61" hidden="1" x14ac:dyDescent="0.3">
      <c r="BD4399" t="str">
        <f t="shared" si="1384"/>
        <v>RXYELMSLEIGH LODGE</v>
      </c>
      <c r="BE4399" s="104" t="s">
        <v>8270</v>
      </c>
      <c r="BF4399" s="104" t="s">
        <v>8271</v>
      </c>
      <c r="BG4399" s="104" t="s">
        <v>8270</v>
      </c>
      <c r="BH4399" s="104" t="s">
        <v>8271</v>
      </c>
      <c r="BI4399" s="104" t="str">
        <f t="shared" si="1385"/>
        <v>RXY</v>
      </c>
    </row>
    <row r="4400" spans="56:61" hidden="1" x14ac:dyDescent="0.3">
      <c r="BD4400" t="str">
        <f t="shared" si="1384"/>
        <v>RXYELWICK ROAD CENTRE</v>
      </c>
      <c r="BE4400" s="104" t="s">
        <v>8272</v>
      </c>
      <c r="BF4400" s="104" t="s">
        <v>8273</v>
      </c>
      <c r="BG4400" s="104" t="s">
        <v>8272</v>
      </c>
      <c r="BH4400" s="104" t="s">
        <v>8273</v>
      </c>
      <c r="BI4400" s="104" t="str">
        <f t="shared" si="1385"/>
        <v>RXY</v>
      </c>
    </row>
    <row r="4401" spans="56:61" hidden="1" x14ac:dyDescent="0.3">
      <c r="BD4401" t="str">
        <f t="shared" si="1384"/>
        <v>RXYETHELBERT ROAD</v>
      </c>
      <c r="BE4401" s="104" t="s">
        <v>8213</v>
      </c>
      <c r="BF4401" s="104" t="s">
        <v>8214</v>
      </c>
      <c r="BG4401" s="104" t="s">
        <v>8213</v>
      </c>
      <c r="BH4401" s="104" t="s">
        <v>8214</v>
      </c>
      <c r="BI4401" s="104" t="str">
        <f t="shared" si="1385"/>
        <v>RXY</v>
      </c>
    </row>
    <row r="4402" spans="56:61" hidden="1" x14ac:dyDescent="0.3">
      <c r="BD4402" t="str">
        <f t="shared" si="1384"/>
        <v>RXYFANT OAST</v>
      </c>
      <c r="BE4402" s="104" t="s">
        <v>7063</v>
      </c>
      <c r="BF4402" s="104" t="s">
        <v>7064</v>
      </c>
      <c r="BG4402" s="104" t="s">
        <v>7063</v>
      </c>
      <c r="BH4402" s="104" t="s">
        <v>7064</v>
      </c>
      <c r="BI4402" s="104" t="str">
        <f t="shared" si="1385"/>
        <v>RXY</v>
      </c>
    </row>
    <row r="4403" spans="56:61" hidden="1" x14ac:dyDescent="0.3">
      <c r="BD4403" t="str">
        <f t="shared" si="1384"/>
        <v>RXYFERN</v>
      </c>
      <c r="BE4403" s="104" t="s">
        <v>7004</v>
      </c>
      <c r="BF4403" s="104" t="s">
        <v>7005</v>
      </c>
      <c r="BG4403" s="104" t="s">
        <v>7004</v>
      </c>
      <c r="BH4403" s="104" t="s">
        <v>7005</v>
      </c>
      <c r="BI4403" s="104" t="str">
        <f t="shared" si="1385"/>
        <v>RXY</v>
      </c>
    </row>
    <row r="4404" spans="56:61" hidden="1" x14ac:dyDescent="0.3">
      <c r="BD4404" t="str">
        <f t="shared" si="1384"/>
        <v>RXYFOLKESTONE HEALTH CENTRE</v>
      </c>
      <c r="BE4404" s="104" t="s">
        <v>8229</v>
      </c>
      <c r="BF4404" s="104" t="s">
        <v>8230</v>
      </c>
      <c r="BG4404" s="104" t="s">
        <v>8229</v>
      </c>
      <c r="BH4404" s="104" t="s">
        <v>8230</v>
      </c>
      <c r="BI4404" s="104" t="str">
        <f t="shared" si="1385"/>
        <v>RXY</v>
      </c>
    </row>
    <row r="4405" spans="56:61" hidden="1" x14ac:dyDescent="0.3">
      <c r="BD4405" t="str">
        <f t="shared" si="1384"/>
        <v>RXYFORENSIC PSYCHIATRY</v>
      </c>
      <c r="BE4405" s="104" t="s">
        <v>7008</v>
      </c>
      <c r="BF4405" s="104" t="s">
        <v>7009</v>
      </c>
      <c r="BG4405" s="104" t="s">
        <v>7008</v>
      </c>
      <c r="BH4405" s="104" t="s">
        <v>7009</v>
      </c>
      <c r="BI4405" s="104" t="str">
        <f t="shared" si="1385"/>
        <v>RXY</v>
      </c>
    </row>
    <row r="4406" spans="56:61" hidden="1" x14ac:dyDescent="0.3">
      <c r="BD4406" t="str">
        <f t="shared" si="1384"/>
        <v>RXYFRANK LLOYD NURSING HOME</v>
      </c>
      <c r="BE4406" s="104" t="s">
        <v>8276</v>
      </c>
      <c r="BF4406" s="104" t="s">
        <v>8277</v>
      </c>
      <c r="BG4406" s="104" t="s">
        <v>8276</v>
      </c>
      <c r="BH4406" s="104" t="s">
        <v>8277</v>
      </c>
      <c r="BI4406" s="104" t="str">
        <f t="shared" si="1385"/>
        <v>RXY</v>
      </c>
    </row>
    <row r="4407" spans="56:61" hidden="1" x14ac:dyDescent="0.3">
      <c r="BD4407" t="str">
        <f t="shared" si="1384"/>
        <v>RXYGATLAND HOUSE</v>
      </c>
      <c r="BE4407" s="104" t="s">
        <v>8278</v>
      </c>
      <c r="BF4407" s="104" t="s">
        <v>8279</v>
      </c>
      <c r="BG4407" s="104" t="s">
        <v>8278</v>
      </c>
      <c r="BH4407" s="104" t="s">
        <v>8279</v>
      </c>
      <c r="BI4407" s="104" t="str">
        <f t="shared" si="1385"/>
        <v>RXY</v>
      </c>
    </row>
    <row r="4408" spans="56:61" hidden="1" x14ac:dyDescent="0.3">
      <c r="BD4408" t="str">
        <f t="shared" si="1384"/>
        <v>RXYGREENACRES</v>
      </c>
      <c r="BE4408" s="104" t="s">
        <v>7065</v>
      </c>
      <c r="BF4408" s="104" t="s">
        <v>6000</v>
      </c>
      <c r="BG4408" s="104" t="s">
        <v>7065</v>
      </c>
      <c r="BH4408" s="104" t="s">
        <v>6000</v>
      </c>
      <c r="BI4408" s="104" t="str">
        <f t="shared" si="1385"/>
        <v>RXY</v>
      </c>
    </row>
    <row r="4409" spans="56:61" hidden="1" x14ac:dyDescent="0.3">
      <c r="BD4409" t="str">
        <f t="shared" si="1384"/>
        <v>RXYHADLOW ROAD</v>
      </c>
      <c r="BE4409" s="104" t="s">
        <v>8211</v>
      </c>
      <c r="BF4409" s="104" t="s">
        <v>8212</v>
      </c>
      <c r="BG4409" s="104" t="s">
        <v>8211</v>
      </c>
      <c r="BH4409" s="104" t="s">
        <v>8212</v>
      </c>
      <c r="BI4409" s="104" t="str">
        <f t="shared" si="1385"/>
        <v>RXY</v>
      </c>
    </row>
    <row r="4410" spans="56:61" hidden="1" x14ac:dyDescent="0.3">
      <c r="BD4410" t="str">
        <f t="shared" si="1384"/>
        <v>RXYHEATHSIDE HOUSE</v>
      </c>
      <c r="BE4410" s="104" t="s">
        <v>8280</v>
      </c>
      <c r="BF4410" s="104" t="s">
        <v>8281</v>
      </c>
      <c r="BG4410" s="104" t="s">
        <v>8280</v>
      </c>
      <c r="BH4410" s="104" t="s">
        <v>8281</v>
      </c>
      <c r="BI4410" s="104" t="str">
        <f t="shared" si="1385"/>
        <v>RXY</v>
      </c>
    </row>
    <row r="4411" spans="56:61" hidden="1" x14ac:dyDescent="0.3">
      <c r="BD4411" t="str">
        <f t="shared" si="1384"/>
        <v>RXYHIGH STREET</v>
      </c>
      <c r="BE4411" s="104" t="s">
        <v>8245</v>
      </c>
      <c r="BF4411" s="104" t="s">
        <v>8246</v>
      </c>
      <c r="BG4411" s="104" t="s">
        <v>8245</v>
      </c>
      <c r="BH4411" s="104" t="s">
        <v>8246</v>
      </c>
      <c r="BI4411" s="104" t="str">
        <f t="shared" si="1385"/>
        <v>RXY</v>
      </c>
    </row>
    <row r="4412" spans="56:61" hidden="1" x14ac:dyDescent="0.3">
      <c r="BD4412" t="str">
        <f t="shared" si="1384"/>
        <v>RXYHIGHLANDS HOUSE</v>
      </c>
      <c r="BE4412" s="104" t="s">
        <v>8282</v>
      </c>
      <c r="BF4412" s="104" t="s">
        <v>8283</v>
      </c>
      <c r="BG4412" s="104" t="s">
        <v>8282</v>
      </c>
      <c r="BH4412" s="104" t="s">
        <v>8283</v>
      </c>
      <c r="BI4412" s="104" t="str">
        <f t="shared" si="1385"/>
        <v>RXY</v>
      </c>
    </row>
    <row r="4413" spans="56:61" hidden="1" x14ac:dyDescent="0.3">
      <c r="BD4413" t="str">
        <f t="shared" si="1384"/>
        <v>RXYHOLY TRINITY CHURCH</v>
      </c>
      <c r="BE4413" s="104" t="s">
        <v>8284</v>
      </c>
      <c r="BF4413" s="104" t="s">
        <v>8285</v>
      </c>
      <c r="BG4413" s="104" t="s">
        <v>8284</v>
      </c>
      <c r="BH4413" s="104" t="s">
        <v>8285</v>
      </c>
      <c r="BI4413" s="104" t="str">
        <f t="shared" si="1385"/>
        <v>RXY</v>
      </c>
    </row>
    <row r="4414" spans="56:61" hidden="1" x14ac:dyDescent="0.3">
      <c r="BD4414" t="str">
        <f t="shared" si="1384"/>
        <v>RXYHOMEOPATHIC HOSPITAL</v>
      </c>
      <c r="BE4414" s="104" t="s">
        <v>7066</v>
      </c>
      <c r="BF4414" s="104" t="s">
        <v>6214</v>
      </c>
      <c r="BG4414" s="104" t="s">
        <v>7066</v>
      </c>
      <c r="BH4414" s="104" t="s">
        <v>6214</v>
      </c>
      <c r="BI4414" s="104" t="str">
        <f t="shared" si="1385"/>
        <v>RXY</v>
      </c>
    </row>
    <row r="4415" spans="56:61" hidden="1" x14ac:dyDescent="0.3">
      <c r="BD4415" t="str">
        <f t="shared" si="1384"/>
        <v>RXYHUCKING HILL HOUSE</v>
      </c>
      <c r="BE4415" s="104" t="s">
        <v>8286</v>
      </c>
      <c r="BF4415" s="104" t="s">
        <v>8287</v>
      </c>
      <c r="BG4415" s="104" t="s">
        <v>8286</v>
      </c>
      <c r="BH4415" s="104" t="s">
        <v>8287</v>
      </c>
      <c r="BI4415" s="104" t="str">
        <f t="shared" si="1385"/>
        <v>RXY</v>
      </c>
    </row>
    <row r="4416" spans="56:61" hidden="1" x14ac:dyDescent="0.3">
      <c r="BD4416" t="str">
        <f t="shared" si="1384"/>
        <v>RXYJASMINE CENTRE</v>
      </c>
      <c r="BE4416" s="104" t="s">
        <v>8288</v>
      </c>
      <c r="BF4416" s="104" t="s">
        <v>8289</v>
      </c>
      <c r="BG4416" s="104" t="s">
        <v>8288</v>
      </c>
      <c r="BH4416" s="104" t="s">
        <v>8289</v>
      </c>
      <c r="BI4416" s="104" t="str">
        <f t="shared" si="1385"/>
        <v>RXY</v>
      </c>
    </row>
    <row r="4417" spans="56:61" hidden="1" x14ac:dyDescent="0.3">
      <c r="BD4417" t="str">
        <f t="shared" si="1384"/>
        <v>RXYKCC SOCIAL SERVICES</v>
      </c>
      <c r="BE4417" s="104" t="s">
        <v>8219</v>
      </c>
      <c r="BF4417" s="104" t="s">
        <v>8220</v>
      </c>
      <c r="BG4417" s="104" t="s">
        <v>8219</v>
      </c>
      <c r="BH4417" s="104" t="s">
        <v>8220</v>
      </c>
      <c r="BI4417" s="104" t="str">
        <f t="shared" si="1385"/>
        <v>RXY</v>
      </c>
    </row>
    <row r="4418" spans="56:61" hidden="1" x14ac:dyDescent="0.3">
      <c r="BD4418" t="str">
        <f t="shared" ref="BD4418:BD4481" si="1386">CONCATENATE(LEFT(BE4418, 3),BF4418)</f>
        <v>RXYKELSTON</v>
      </c>
      <c r="BE4418" s="104" t="s">
        <v>7067</v>
      </c>
      <c r="BF4418" s="104" t="s">
        <v>7068</v>
      </c>
      <c r="BG4418" s="104" t="s">
        <v>7067</v>
      </c>
      <c r="BH4418" s="104" t="s">
        <v>7068</v>
      </c>
      <c r="BI4418" s="104" t="str">
        <f t="shared" ref="BI4418:BI4481" si="1387">LEFT(BG4418,3)</f>
        <v>RXY</v>
      </c>
    </row>
    <row r="4419" spans="56:61" hidden="1" x14ac:dyDescent="0.3">
      <c r="BD4419" t="str">
        <f t="shared" si="1386"/>
        <v>RXYKENT &amp; CANTERBURY HOSPITAL</v>
      </c>
      <c r="BE4419" s="104" t="s">
        <v>6990</v>
      </c>
      <c r="BF4419" s="104" t="s">
        <v>6991</v>
      </c>
      <c r="BG4419" s="104" t="s">
        <v>6990</v>
      </c>
      <c r="BH4419" s="104" t="s">
        <v>6991</v>
      </c>
      <c r="BI4419" s="104" t="str">
        <f t="shared" si="1387"/>
        <v>RXY</v>
      </c>
    </row>
    <row r="4420" spans="56:61" hidden="1" x14ac:dyDescent="0.3">
      <c r="BD4420" t="str">
        <f t="shared" si="1386"/>
        <v>RXYKENT &amp; SUSSEX HOSPITAL</v>
      </c>
      <c r="BE4420" s="104" t="s">
        <v>6984</v>
      </c>
      <c r="BF4420" s="104" t="s">
        <v>6985</v>
      </c>
      <c r="BG4420" s="104" t="s">
        <v>6984</v>
      </c>
      <c r="BH4420" s="104" t="s">
        <v>6985</v>
      </c>
      <c r="BI4420" s="104" t="str">
        <f t="shared" si="1387"/>
        <v>RXY</v>
      </c>
    </row>
    <row r="4421" spans="56:61" hidden="1" x14ac:dyDescent="0.3">
      <c r="BD4421" t="str">
        <f t="shared" si="1386"/>
        <v>RXYKINGS HILL</v>
      </c>
      <c r="BE4421" s="104" t="s">
        <v>6980</v>
      </c>
      <c r="BF4421" s="104" t="s">
        <v>6981</v>
      </c>
      <c r="BG4421" s="104" t="s">
        <v>6980</v>
      </c>
      <c r="BH4421" s="104" t="s">
        <v>6981</v>
      </c>
      <c r="BI4421" s="104" t="str">
        <f t="shared" si="1387"/>
        <v>RXY</v>
      </c>
    </row>
    <row r="4422" spans="56:61" hidden="1" x14ac:dyDescent="0.3">
      <c r="BD4422" t="str">
        <f t="shared" si="1386"/>
        <v>RXYKINGSLEY HOUSE</v>
      </c>
      <c r="BE4422" s="104" t="s">
        <v>8290</v>
      </c>
      <c r="BF4422" s="104" t="s">
        <v>8291</v>
      </c>
      <c r="BG4422" s="104" t="s">
        <v>8290</v>
      </c>
      <c r="BH4422" s="104" t="s">
        <v>8291</v>
      </c>
      <c r="BI4422" s="104" t="str">
        <f t="shared" si="1387"/>
        <v>RXY</v>
      </c>
    </row>
    <row r="4423" spans="56:61" hidden="1" x14ac:dyDescent="0.3">
      <c r="BD4423" t="str">
        <f t="shared" si="1386"/>
        <v>RXYKINGSWOOD COMMUNITY MENTAL HEALTH CENTRE</v>
      </c>
      <c r="BE4423" s="104" t="s">
        <v>8292</v>
      </c>
      <c r="BF4423" s="104" t="s">
        <v>8293</v>
      </c>
      <c r="BG4423" s="104" t="s">
        <v>8292</v>
      </c>
      <c r="BH4423" s="104" t="s">
        <v>8293</v>
      </c>
      <c r="BI4423" s="104" t="str">
        <f t="shared" si="1387"/>
        <v>RXY</v>
      </c>
    </row>
    <row r="4424" spans="56:61" hidden="1" x14ac:dyDescent="0.3">
      <c r="BD4424" t="str">
        <f t="shared" si="1386"/>
        <v>RXYKRONER HOUSE</v>
      </c>
      <c r="BE4424" s="104" t="s">
        <v>8225</v>
      </c>
      <c r="BF4424" s="104" t="s">
        <v>8226</v>
      </c>
      <c r="BG4424" s="104" t="s">
        <v>8225</v>
      </c>
      <c r="BH4424" s="104" t="s">
        <v>8226</v>
      </c>
      <c r="BI4424" s="104" t="str">
        <f t="shared" si="1387"/>
        <v>RXY</v>
      </c>
    </row>
    <row r="4425" spans="56:61" hidden="1" x14ac:dyDescent="0.3">
      <c r="BD4425" t="str">
        <f t="shared" si="1386"/>
        <v>RXYLANGDALE RISE</v>
      </c>
      <c r="BE4425" s="104" t="s">
        <v>7030</v>
      </c>
      <c r="BF4425" s="104" t="s">
        <v>7031</v>
      </c>
      <c r="BG4425" s="104" t="s">
        <v>7030</v>
      </c>
      <c r="BH4425" s="104" t="s">
        <v>7031</v>
      </c>
      <c r="BI4425" s="104" t="str">
        <f t="shared" si="1387"/>
        <v>RXY</v>
      </c>
    </row>
    <row r="4426" spans="56:61" hidden="1" x14ac:dyDescent="0.3">
      <c r="BD4426" t="str">
        <f t="shared" si="1386"/>
        <v>RXYLAUREL HOUSE</v>
      </c>
      <c r="BE4426" s="104" t="s">
        <v>8294</v>
      </c>
      <c r="BF4426" s="104" t="s">
        <v>8295</v>
      </c>
      <c r="BG4426" s="104" t="s">
        <v>8294</v>
      </c>
      <c r="BH4426" s="104" t="s">
        <v>8295</v>
      </c>
      <c r="BI4426" s="104" t="str">
        <f t="shared" si="1387"/>
        <v>RXY</v>
      </c>
    </row>
    <row r="4427" spans="56:61" hidden="1" x14ac:dyDescent="0.3">
      <c r="BD4427" t="str">
        <f t="shared" si="1386"/>
        <v>RXYLD DARTFORD</v>
      </c>
      <c r="BE4427" s="104" t="s">
        <v>7048</v>
      </c>
      <c r="BF4427" s="104" t="s">
        <v>7049</v>
      </c>
      <c r="BG4427" s="104" t="s">
        <v>7048</v>
      </c>
      <c r="BH4427" s="104" t="s">
        <v>7049</v>
      </c>
      <c r="BI4427" s="104" t="str">
        <f t="shared" si="1387"/>
        <v>RXY</v>
      </c>
    </row>
    <row r="4428" spans="56:61" hidden="1" x14ac:dyDescent="0.3">
      <c r="BD4428" t="str">
        <f t="shared" si="1386"/>
        <v>RXYLD MAIDSTONE</v>
      </c>
      <c r="BE4428" s="104" t="s">
        <v>7020</v>
      </c>
      <c r="BF4428" s="104" t="s">
        <v>7021</v>
      </c>
      <c r="BG4428" s="104" t="s">
        <v>7020</v>
      </c>
      <c r="BH4428" s="104" t="s">
        <v>7021</v>
      </c>
      <c r="BI4428" s="104" t="str">
        <f t="shared" si="1387"/>
        <v>RXY</v>
      </c>
    </row>
    <row r="4429" spans="56:61" hidden="1" x14ac:dyDescent="0.3">
      <c r="BD4429" t="str">
        <f t="shared" si="1386"/>
        <v>RXYLD SOUTHLANDS</v>
      </c>
      <c r="BE4429" s="104" t="s">
        <v>7052</v>
      </c>
      <c r="BF4429" s="104" t="s">
        <v>7053</v>
      </c>
      <c r="BG4429" s="104" t="s">
        <v>7052</v>
      </c>
      <c r="BH4429" s="104" t="s">
        <v>7053</v>
      </c>
      <c r="BI4429" s="104" t="str">
        <f t="shared" si="1387"/>
        <v>RXY</v>
      </c>
    </row>
    <row r="4430" spans="56:61" hidden="1" x14ac:dyDescent="0.3">
      <c r="BD4430" t="str">
        <f t="shared" si="1386"/>
        <v>RXYLD SWALE</v>
      </c>
      <c r="BE4430" s="104" t="s">
        <v>7050</v>
      </c>
      <c r="BF4430" s="104" t="s">
        <v>7051</v>
      </c>
      <c r="BG4430" s="104" t="s">
        <v>7050</v>
      </c>
      <c r="BH4430" s="104" t="s">
        <v>7051</v>
      </c>
      <c r="BI4430" s="104" t="str">
        <f t="shared" si="1387"/>
        <v>RXY</v>
      </c>
    </row>
    <row r="4431" spans="56:61" hidden="1" x14ac:dyDescent="0.3">
      <c r="BD4431" t="str">
        <f t="shared" si="1386"/>
        <v>RXYLONDON ROAD</v>
      </c>
      <c r="BE4431" s="104" t="s">
        <v>8248</v>
      </c>
      <c r="BF4431" s="104" t="s">
        <v>8249</v>
      </c>
      <c r="BG4431" s="104" t="s">
        <v>8248</v>
      </c>
      <c r="BH4431" s="104" t="s">
        <v>8249</v>
      </c>
      <c r="BI4431" s="104" t="str">
        <f t="shared" si="1387"/>
        <v>RXY</v>
      </c>
    </row>
    <row r="4432" spans="56:61" hidden="1" x14ac:dyDescent="0.3">
      <c r="BD4432" t="str">
        <f t="shared" si="1386"/>
        <v>RXYMAGNITUDE</v>
      </c>
      <c r="BE4432" s="104" t="s">
        <v>7000</v>
      </c>
      <c r="BF4432" s="104" t="s">
        <v>7001</v>
      </c>
      <c r="BG4432" s="104" t="s">
        <v>7000</v>
      </c>
      <c r="BH4432" s="104" t="s">
        <v>7001</v>
      </c>
      <c r="BI4432" s="104" t="str">
        <f t="shared" si="1387"/>
        <v>RXY</v>
      </c>
    </row>
    <row r="4433" spans="56:61" hidden="1" x14ac:dyDescent="0.3">
      <c r="BD4433" t="str">
        <f t="shared" si="1386"/>
        <v>RXYMAIDSTONE HOSPITAL</v>
      </c>
      <c r="BE4433" s="104" t="s">
        <v>6982</v>
      </c>
      <c r="BF4433" s="104" t="s">
        <v>6983</v>
      </c>
      <c r="BG4433" s="104" t="s">
        <v>6982</v>
      </c>
      <c r="BH4433" s="104" t="s">
        <v>6983</v>
      </c>
      <c r="BI4433" s="104" t="str">
        <f t="shared" si="1387"/>
        <v>RXY</v>
      </c>
    </row>
    <row r="4434" spans="56:61" hidden="1" x14ac:dyDescent="0.3">
      <c r="BD4434" t="str">
        <f t="shared" si="1386"/>
        <v>RXYMEDICAL CENTRE, EUREKA PLACE</v>
      </c>
      <c r="BE4434" s="104" t="s">
        <v>8240</v>
      </c>
      <c r="BF4434" s="104" t="s">
        <v>9782</v>
      </c>
      <c r="BG4434" s="104" t="s">
        <v>8240</v>
      </c>
      <c r="BH4434" s="104" t="s">
        <v>9782</v>
      </c>
      <c r="BI4434" s="104" t="str">
        <f t="shared" si="1387"/>
        <v>RXY</v>
      </c>
    </row>
    <row r="4435" spans="56:61" hidden="1" x14ac:dyDescent="0.3">
      <c r="BD4435" t="str">
        <f t="shared" si="1386"/>
        <v>RXYMILLER HOUSE</v>
      </c>
      <c r="BE4435" s="104" t="s">
        <v>8224</v>
      </c>
      <c r="BF4435" s="104" t="s">
        <v>9783</v>
      </c>
      <c r="BG4435" s="104" t="s">
        <v>8224</v>
      </c>
      <c r="BH4435" s="104" t="s">
        <v>9783</v>
      </c>
      <c r="BI4435" s="104" t="str">
        <f t="shared" si="1387"/>
        <v>RXY</v>
      </c>
    </row>
    <row r="4436" spans="56:61" hidden="1" x14ac:dyDescent="0.3">
      <c r="BD4436" t="str">
        <f t="shared" si="1386"/>
        <v>RXYMONTAGUE HOUSE</v>
      </c>
      <c r="BE4436" s="104" t="s">
        <v>8227</v>
      </c>
      <c r="BF4436" s="104" t="s">
        <v>8228</v>
      </c>
      <c r="BG4436" s="104" t="s">
        <v>8227</v>
      </c>
      <c r="BH4436" s="104" t="s">
        <v>8228</v>
      </c>
      <c r="BI4436" s="104" t="str">
        <f t="shared" si="1387"/>
        <v>RXY</v>
      </c>
    </row>
    <row r="4437" spans="56:61" hidden="1" x14ac:dyDescent="0.3">
      <c r="BD4437" t="str">
        <f t="shared" si="1386"/>
        <v>RXYMONTGOMERY AVENUE</v>
      </c>
      <c r="BE4437" s="104" t="s">
        <v>8233</v>
      </c>
      <c r="BF4437" s="104" t="s">
        <v>8234</v>
      </c>
      <c r="BG4437" s="104" t="s">
        <v>8233</v>
      </c>
      <c r="BH4437" s="104" t="s">
        <v>8234</v>
      </c>
      <c r="BI4437" s="104" t="str">
        <f t="shared" si="1387"/>
        <v>RXY</v>
      </c>
    </row>
    <row r="4438" spans="56:61" hidden="1" x14ac:dyDescent="0.3">
      <c r="BD4438" t="str">
        <f t="shared" si="1386"/>
        <v>RXYMULBERRY DAY CENTRE</v>
      </c>
      <c r="BE4438" s="104" t="s">
        <v>8223</v>
      </c>
      <c r="BF4438" s="104" t="s">
        <v>9784</v>
      </c>
      <c r="BG4438" s="104" t="s">
        <v>8223</v>
      </c>
      <c r="BH4438" s="104" t="s">
        <v>9784</v>
      </c>
      <c r="BI4438" s="104" t="str">
        <f t="shared" si="1387"/>
        <v>RXY</v>
      </c>
    </row>
    <row r="4439" spans="56:61" hidden="1" x14ac:dyDescent="0.3">
      <c r="BD4439" t="str">
        <f t="shared" si="1386"/>
        <v>RXYNELSON ROAD COMMUNITY DAY RESOURCE CENTRE</v>
      </c>
      <c r="BE4439" s="104" t="s">
        <v>8221</v>
      </c>
      <c r="BF4439" s="104" t="s">
        <v>8222</v>
      </c>
      <c r="BG4439" s="104" t="s">
        <v>8221</v>
      </c>
      <c r="BH4439" s="104" t="s">
        <v>8222</v>
      </c>
      <c r="BI4439" s="104" t="str">
        <f t="shared" si="1387"/>
        <v>RXY</v>
      </c>
    </row>
    <row r="4440" spans="56:61" hidden="1" x14ac:dyDescent="0.3">
      <c r="BD4440" t="str">
        <f t="shared" si="1386"/>
        <v>RXYNEUROPSYCHIATRY SERVICE</v>
      </c>
      <c r="BE4440" s="104" t="s">
        <v>8298</v>
      </c>
      <c r="BF4440" s="104" t="s">
        <v>8299</v>
      </c>
      <c r="BG4440" s="104" t="s">
        <v>8298</v>
      </c>
      <c r="BH4440" s="104" t="s">
        <v>8299</v>
      </c>
      <c r="BI4440" s="104" t="str">
        <f t="shared" si="1387"/>
        <v>RXY</v>
      </c>
    </row>
    <row r="4441" spans="56:61" hidden="1" x14ac:dyDescent="0.3">
      <c r="BD4441" t="str">
        <f t="shared" si="1386"/>
        <v>RXYNEW COURT (UNIT 2 &amp; PART 4)</v>
      </c>
      <c r="BE4441" s="104" t="s">
        <v>8296</v>
      </c>
      <c r="BF4441" s="104" t="s">
        <v>8297</v>
      </c>
      <c r="BG4441" s="104" t="s">
        <v>8296</v>
      </c>
      <c r="BH4441" s="104" t="s">
        <v>8297</v>
      </c>
      <c r="BI4441" s="104" t="str">
        <f t="shared" si="1387"/>
        <v>RXY</v>
      </c>
    </row>
    <row r="4442" spans="56:61" hidden="1" x14ac:dyDescent="0.3">
      <c r="BD4442" t="str">
        <f t="shared" si="1386"/>
        <v>RXYNEWHAVEN LODGE</v>
      </c>
      <c r="BE4442" s="104" t="s">
        <v>8247</v>
      </c>
      <c r="BF4442" s="104" t="s">
        <v>9785</v>
      </c>
      <c r="BG4442" s="104" t="s">
        <v>8247</v>
      </c>
      <c r="BH4442" s="104" t="s">
        <v>9785</v>
      </c>
      <c r="BI4442" s="104" t="str">
        <f t="shared" si="1387"/>
        <v>RXY</v>
      </c>
    </row>
    <row r="4443" spans="56:61" hidden="1" x14ac:dyDescent="0.3">
      <c r="BD4443" t="str">
        <f t="shared" si="1386"/>
        <v>RXYOAKAPPLE LANE REHAB. CENTRE</v>
      </c>
      <c r="BE4443" s="104" t="s">
        <v>8328</v>
      </c>
      <c r="BF4443" s="104" t="s">
        <v>8329</v>
      </c>
      <c r="BG4443" s="104" t="s">
        <v>8328</v>
      </c>
      <c r="BH4443" s="104" t="s">
        <v>8329</v>
      </c>
      <c r="BI4443" s="104" t="str">
        <f t="shared" si="1387"/>
        <v>RXY</v>
      </c>
    </row>
    <row r="4444" spans="56:61" hidden="1" x14ac:dyDescent="0.3">
      <c r="BD4444" t="str">
        <f t="shared" si="1386"/>
        <v>RXYOAKWOOD M.H.</v>
      </c>
      <c r="BE4444" s="104" t="s">
        <v>7069</v>
      </c>
      <c r="BF4444" s="104" t="s">
        <v>7070</v>
      </c>
      <c r="BG4444" s="104" t="s">
        <v>7069</v>
      </c>
      <c r="BH4444" s="104" t="s">
        <v>7070</v>
      </c>
      <c r="BI4444" s="104" t="str">
        <f t="shared" si="1387"/>
        <v>RXY</v>
      </c>
    </row>
    <row r="4445" spans="56:61" hidden="1" x14ac:dyDescent="0.3">
      <c r="BD4445" t="str">
        <f t="shared" si="1386"/>
        <v>RXYOPMH ASHFORD</v>
      </c>
      <c r="BE4445" s="104" t="s">
        <v>7010</v>
      </c>
      <c r="BF4445" s="104" t="s">
        <v>7011</v>
      </c>
      <c r="BG4445" s="104" t="s">
        <v>7010</v>
      </c>
      <c r="BH4445" s="104" t="s">
        <v>7011</v>
      </c>
      <c r="BI4445" s="104" t="str">
        <f t="shared" si="1387"/>
        <v>RXY</v>
      </c>
    </row>
    <row r="4446" spans="56:61" hidden="1" x14ac:dyDescent="0.3">
      <c r="BD4446" t="str">
        <f t="shared" si="1386"/>
        <v>RXYOPMH ASHFORD NMP</v>
      </c>
      <c r="BE4446" s="104" t="s">
        <v>7018</v>
      </c>
      <c r="BF4446" s="104" t="s">
        <v>7019</v>
      </c>
      <c r="BG4446" s="104" t="s">
        <v>7018</v>
      </c>
      <c r="BH4446" s="104" t="s">
        <v>7019</v>
      </c>
      <c r="BI4446" s="104" t="str">
        <f t="shared" si="1387"/>
        <v>RXY</v>
      </c>
    </row>
    <row r="4447" spans="56:61" hidden="1" x14ac:dyDescent="0.3">
      <c r="BD4447" t="str">
        <f t="shared" si="1386"/>
        <v>RXYOPMH CANTERBURY</v>
      </c>
      <c r="BE4447" s="104" t="s">
        <v>7012</v>
      </c>
      <c r="BF4447" s="104" t="s">
        <v>7013</v>
      </c>
      <c r="BG4447" s="104" t="s">
        <v>7012</v>
      </c>
      <c r="BH4447" s="104" t="s">
        <v>7013</v>
      </c>
      <c r="BI4447" s="104" t="str">
        <f t="shared" si="1387"/>
        <v>RXY</v>
      </c>
    </row>
    <row r="4448" spans="56:61" hidden="1" x14ac:dyDescent="0.3">
      <c r="BD4448" t="str">
        <f t="shared" si="1386"/>
        <v>RXYOPMH DARTFORD</v>
      </c>
      <c r="BE4448" s="104" t="s">
        <v>7032</v>
      </c>
      <c r="BF4448" s="104" t="s">
        <v>7033</v>
      </c>
      <c r="BG4448" s="104" t="s">
        <v>7032</v>
      </c>
      <c r="BH4448" s="104" t="s">
        <v>7033</v>
      </c>
      <c r="BI4448" s="104" t="str">
        <f t="shared" si="1387"/>
        <v>RXY</v>
      </c>
    </row>
    <row r="4449" spans="56:61" hidden="1" x14ac:dyDescent="0.3">
      <c r="BD4449" t="str">
        <f t="shared" si="1386"/>
        <v>RXYOPMH DARTFORD NMP</v>
      </c>
      <c r="BE4449" s="104" t="s">
        <v>7040</v>
      </c>
      <c r="BF4449" s="104" t="s">
        <v>7041</v>
      </c>
      <c r="BG4449" s="104" t="s">
        <v>7040</v>
      </c>
      <c r="BH4449" s="104" t="s">
        <v>7041</v>
      </c>
      <c r="BI4449" s="104" t="str">
        <f t="shared" si="1387"/>
        <v>RXY</v>
      </c>
    </row>
    <row r="4450" spans="56:61" hidden="1" x14ac:dyDescent="0.3">
      <c r="BD4450" t="str">
        <f t="shared" si="1386"/>
        <v>RXYOPMH DOVER</v>
      </c>
      <c r="BE4450" s="104" t="s">
        <v>7014</v>
      </c>
      <c r="BF4450" s="104" t="s">
        <v>7015</v>
      </c>
      <c r="BG4450" s="104" t="s">
        <v>7014</v>
      </c>
      <c r="BH4450" s="104" t="s">
        <v>7015</v>
      </c>
      <c r="BI4450" s="104" t="str">
        <f t="shared" si="1387"/>
        <v>RXY</v>
      </c>
    </row>
    <row r="4451" spans="56:61" hidden="1" x14ac:dyDescent="0.3">
      <c r="BD4451" t="str">
        <f t="shared" si="1386"/>
        <v>RXYOPMH GILLINGHAM</v>
      </c>
      <c r="BE4451" s="104" t="s">
        <v>7028</v>
      </c>
      <c r="BF4451" s="104" t="s">
        <v>7029</v>
      </c>
      <c r="BG4451" s="104" t="s">
        <v>7028</v>
      </c>
      <c r="BH4451" s="104" t="s">
        <v>7029</v>
      </c>
      <c r="BI4451" s="104" t="str">
        <f t="shared" si="1387"/>
        <v>RXY</v>
      </c>
    </row>
    <row r="4452" spans="56:61" hidden="1" x14ac:dyDescent="0.3">
      <c r="BD4452" t="str">
        <f t="shared" si="1386"/>
        <v>RXYOPMH MAIDSTONE NORTH</v>
      </c>
      <c r="BE4452" s="104" t="s">
        <v>7036</v>
      </c>
      <c r="BF4452" s="104" t="s">
        <v>7037</v>
      </c>
      <c r="BG4452" s="104" t="s">
        <v>7036</v>
      </c>
      <c r="BH4452" s="104" t="s">
        <v>7037</v>
      </c>
      <c r="BI4452" s="104" t="str">
        <f t="shared" si="1387"/>
        <v>RXY</v>
      </c>
    </row>
    <row r="4453" spans="56:61" hidden="1" x14ac:dyDescent="0.3">
      <c r="BD4453" t="str">
        <f t="shared" si="1386"/>
        <v>RXYOPMH MAIDSTONE NORTH NMP</v>
      </c>
      <c r="BE4453" s="104" t="s">
        <v>6998</v>
      </c>
      <c r="BF4453" s="104" t="s">
        <v>6999</v>
      </c>
      <c r="BG4453" s="104" t="s">
        <v>6998</v>
      </c>
      <c r="BH4453" s="104" t="s">
        <v>6999</v>
      </c>
      <c r="BI4453" s="104" t="str">
        <f t="shared" si="1387"/>
        <v>RXY</v>
      </c>
    </row>
    <row r="4454" spans="56:61" hidden="1" x14ac:dyDescent="0.3">
      <c r="BD4454" t="str">
        <f t="shared" si="1386"/>
        <v>RXYOPMH MAIDSTONE SOUTH</v>
      </c>
      <c r="BE4454" s="104" t="s">
        <v>7034</v>
      </c>
      <c r="BF4454" s="104" t="s">
        <v>7035</v>
      </c>
      <c r="BG4454" s="104" t="s">
        <v>7034</v>
      </c>
      <c r="BH4454" s="104" t="s">
        <v>7035</v>
      </c>
      <c r="BI4454" s="104" t="str">
        <f t="shared" si="1387"/>
        <v>RXY</v>
      </c>
    </row>
    <row r="4455" spans="56:61" hidden="1" x14ac:dyDescent="0.3">
      <c r="BD4455" t="str">
        <f t="shared" si="1386"/>
        <v>RXYOPMH MAIDSTONE SOUTH NMP</v>
      </c>
      <c r="BE4455" s="104" t="s">
        <v>7044</v>
      </c>
      <c r="BF4455" s="104" t="s">
        <v>7045</v>
      </c>
      <c r="BG4455" s="104" t="s">
        <v>7044</v>
      </c>
      <c r="BH4455" s="104" t="s">
        <v>7045</v>
      </c>
      <c r="BI4455" s="104" t="str">
        <f t="shared" si="1387"/>
        <v>RXY</v>
      </c>
    </row>
    <row r="4456" spans="56:61" hidden="1" x14ac:dyDescent="0.3">
      <c r="BD4456" t="str">
        <f t="shared" si="1386"/>
        <v>RXYOPMH SEVENOAKS</v>
      </c>
      <c r="BE4456" s="104" t="s">
        <v>7022</v>
      </c>
      <c r="BF4456" s="104" t="s">
        <v>7023</v>
      </c>
      <c r="BG4456" s="104" t="s">
        <v>7022</v>
      </c>
      <c r="BH4456" s="104" t="s">
        <v>7023</v>
      </c>
      <c r="BI4456" s="104" t="str">
        <f t="shared" si="1387"/>
        <v>RXY</v>
      </c>
    </row>
    <row r="4457" spans="56:61" hidden="1" x14ac:dyDescent="0.3">
      <c r="BD4457" t="str">
        <f t="shared" si="1386"/>
        <v>RXYOPMH SEVENOAKS NMP</v>
      </c>
      <c r="BE4457" s="104" t="s">
        <v>7038</v>
      </c>
      <c r="BF4457" s="104" t="s">
        <v>7039</v>
      </c>
      <c r="BG4457" s="104" t="s">
        <v>7038</v>
      </c>
      <c r="BH4457" s="104" t="s">
        <v>7039</v>
      </c>
      <c r="BI4457" s="104" t="str">
        <f t="shared" si="1387"/>
        <v>RXY</v>
      </c>
    </row>
    <row r="4458" spans="56:61" hidden="1" x14ac:dyDescent="0.3">
      <c r="BD4458" t="str">
        <f t="shared" si="1386"/>
        <v>RXYOPMH SWALE</v>
      </c>
      <c r="BE4458" s="104" t="s">
        <v>7026</v>
      </c>
      <c r="BF4458" s="104" t="s">
        <v>7027</v>
      </c>
      <c r="BG4458" s="104" t="s">
        <v>7026</v>
      </c>
      <c r="BH4458" s="104" t="s">
        <v>7027</v>
      </c>
      <c r="BI4458" s="104" t="str">
        <f t="shared" si="1387"/>
        <v>RXY</v>
      </c>
    </row>
    <row r="4459" spans="56:61" hidden="1" x14ac:dyDescent="0.3">
      <c r="BD4459" t="str">
        <f t="shared" si="1386"/>
        <v>RXYOPMH SWALE NMP</v>
      </c>
      <c r="BE4459" s="104" t="s">
        <v>7042</v>
      </c>
      <c r="BF4459" s="104" t="s">
        <v>7043</v>
      </c>
      <c r="BG4459" s="104" t="s">
        <v>7042</v>
      </c>
      <c r="BH4459" s="104" t="s">
        <v>7043</v>
      </c>
      <c r="BI4459" s="104" t="str">
        <f t="shared" si="1387"/>
        <v>RXY</v>
      </c>
    </row>
    <row r="4460" spans="56:61" hidden="1" x14ac:dyDescent="0.3">
      <c r="BD4460" t="str">
        <f t="shared" si="1386"/>
        <v>RXYOPMH THANET</v>
      </c>
      <c r="BE4460" s="104" t="s">
        <v>7016</v>
      </c>
      <c r="BF4460" s="104" t="s">
        <v>7017</v>
      </c>
      <c r="BG4460" s="104" t="s">
        <v>7016</v>
      </c>
      <c r="BH4460" s="104" t="s">
        <v>7017</v>
      </c>
      <c r="BI4460" s="104" t="str">
        <f t="shared" si="1387"/>
        <v>RXY</v>
      </c>
    </row>
    <row r="4461" spans="56:61" hidden="1" x14ac:dyDescent="0.3">
      <c r="BD4461" t="str">
        <f t="shared" si="1386"/>
        <v>RXYOPMH TUNBRIDGE WELLS</v>
      </c>
      <c r="BE4461" s="104" t="s">
        <v>7024</v>
      </c>
      <c r="BF4461" s="104" t="s">
        <v>7025</v>
      </c>
      <c r="BG4461" s="104" t="s">
        <v>7024</v>
      </c>
      <c r="BH4461" s="104" t="s">
        <v>7025</v>
      </c>
      <c r="BI4461" s="104" t="str">
        <f t="shared" si="1387"/>
        <v>RXY</v>
      </c>
    </row>
    <row r="4462" spans="56:61" hidden="1" x14ac:dyDescent="0.3">
      <c r="BD4462" t="str">
        <f t="shared" si="1386"/>
        <v>RXYOPMH TUNBRIDGE WELLS NMP</v>
      </c>
      <c r="BE4462" s="104" t="s">
        <v>7046</v>
      </c>
      <c r="BF4462" s="104" t="s">
        <v>7047</v>
      </c>
      <c r="BG4462" s="104" t="s">
        <v>7046</v>
      </c>
      <c r="BH4462" s="104" t="s">
        <v>7047</v>
      </c>
      <c r="BI4462" s="104" t="str">
        <f t="shared" si="1387"/>
        <v>RXY</v>
      </c>
    </row>
    <row r="4463" spans="56:61" hidden="1" x14ac:dyDescent="0.3">
      <c r="BD4463" t="str">
        <f t="shared" si="1386"/>
        <v>RXYORCHARD HOUSE, ORCHARD STREET</v>
      </c>
      <c r="BE4463" s="104" t="s">
        <v>8241</v>
      </c>
      <c r="BF4463" s="104" t="s">
        <v>9786</v>
      </c>
      <c r="BG4463" s="104" t="s">
        <v>8241</v>
      </c>
      <c r="BH4463" s="104" t="s">
        <v>9786</v>
      </c>
      <c r="BI4463" s="104" t="str">
        <f t="shared" si="1387"/>
        <v>RXY</v>
      </c>
    </row>
    <row r="4464" spans="56:61" hidden="1" x14ac:dyDescent="0.3">
      <c r="BD4464" t="str">
        <f t="shared" si="1386"/>
        <v>RXYPARK AVENUE</v>
      </c>
      <c r="BE4464" s="104" t="s">
        <v>8237</v>
      </c>
      <c r="BF4464" s="104" t="s">
        <v>8238</v>
      </c>
      <c r="BG4464" s="104" t="s">
        <v>8237</v>
      </c>
      <c r="BH4464" s="104" t="s">
        <v>8238</v>
      </c>
      <c r="BI4464" s="104" t="str">
        <f t="shared" si="1387"/>
        <v>RXY</v>
      </c>
    </row>
    <row r="4465" spans="56:61" hidden="1" x14ac:dyDescent="0.3">
      <c r="BD4465" t="str">
        <f t="shared" si="1386"/>
        <v>RXYPARK ROAD</v>
      </c>
      <c r="BE4465" s="104" t="s">
        <v>8300</v>
      </c>
      <c r="BF4465" s="104" t="s">
        <v>8301</v>
      </c>
      <c r="BG4465" s="104" t="s">
        <v>8300</v>
      </c>
      <c r="BH4465" s="104" t="s">
        <v>8301</v>
      </c>
      <c r="BI4465" s="104" t="str">
        <f t="shared" si="1387"/>
        <v>RXY</v>
      </c>
    </row>
    <row r="4466" spans="56:61" hidden="1" x14ac:dyDescent="0.3">
      <c r="BD4466" t="str">
        <f t="shared" si="1386"/>
        <v>RXYPARKVIEW SURGERY</v>
      </c>
      <c r="BE4466" s="104" t="s">
        <v>8217</v>
      </c>
      <c r="BF4466" s="104" t="s">
        <v>8218</v>
      </c>
      <c r="BG4466" s="104" t="s">
        <v>8217</v>
      </c>
      <c r="BH4466" s="104" t="s">
        <v>8218</v>
      </c>
      <c r="BI4466" s="104" t="str">
        <f t="shared" si="1387"/>
        <v>RXY</v>
      </c>
    </row>
    <row r="4467" spans="56:61" hidden="1" x14ac:dyDescent="0.3">
      <c r="BD4467" t="str">
        <f t="shared" si="1386"/>
        <v>RXYQUEEN ANNE CAR PARK (LAND ONLY)</v>
      </c>
      <c r="BE4467" s="104" t="s">
        <v>7071</v>
      </c>
      <c r="BF4467" s="104" t="s">
        <v>7072</v>
      </c>
      <c r="BG4467" s="104" t="s">
        <v>7071</v>
      </c>
      <c r="BH4467" s="104" t="s">
        <v>7072</v>
      </c>
      <c r="BI4467" s="104" t="str">
        <f t="shared" si="1387"/>
        <v>RXY</v>
      </c>
    </row>
    <row r="4468" spans="56:61" hidden="1" x14ac:dyDescent="0.3">
      <c r="BD4468" t="str">
        <f t="shared" si="1386"/>
        <v>RXYQUEEN ELIZABETH THE QUEEN MOTHER HOSPITAL</v>
      </c>
      <c r="BE4468" s="104" t="s">
        <v>6992</v>
      </c>
      <c r="BF4468" s="104" t="s">
        <v>6993</v>
      </c>
      <c r="BG4468" s="104" t="s">
        <v>6992</v>
      </c>
      <c r="BH4468" s="104" t="s">
        <v>6993</v>
      </c>
      <c r="BI4468" s="104" t="str">
        <f t="shared" si="1387"/>
        <v>RXY</v>
      </c>
    </row>
    <row r="4469" spans="56:61" hidden="1" x14ac:dyDescent="0.3">
      <c r="BD4469" t="str">
        <f t="shared" si="1386"/>
        <v>RXYRAINHAM HEALTH CLINIC</v>
      </c>
      <c r="BE4469" s="104" t="s">
        <v>8308</v>
      </c>
      <c r="BF4469" s="104" t="s">
        <v>8309</v>
      </c>
      <c r="BG4469" s="104" t="s">
        <v>8308</v>
      </c>
      <c r="BH4469" s="104" t="s">
        <v>8309</v>
      </c>
      <c r="BI4469" s="104" t="str">
        <f t="shared" si="1387"/>
        <v>RXY</v>
      </c>
    </row>
    <row r="4470" spans="56:61" hidden="1" x14ac:dyDescent="0.3">
      <c r="BD4470" t="str">
        <f t="shared" si="1386"/>
        <v>RXYRIVENDELL</v>
      </c>
      <c r="BE4470" s="104" t="s">
        <v>7073</v>
      </c>
      <c r="BF4470" s="104" t="s">
        <v>2209</v>
      </c>
      <c r="BG4470" s="104" t="s">
        <v>7073</v>
      </c>
      <c r="BH4470" s="104" t="s">
        <v>2209</v>
      </c>
      <c r="BI4470" s="104" t="str">
        <f t="shared" si="1387"/>
        <v>RXY</v>
      </c>
    </row>
    <row r="4471" spans="56:61" hidden="1" x14ac:dyDescent="0.3">
      <c r="BD4471" t="str">
        <f t="shared" si="1386"/>
        <v>RXYRIVERSIDE HOUSE</v>
      </c>
      <c r="BE4471" s="104" t="s">
        <v>8304</v>
      </c>
      <c r="BF4471" s="104" t="s">
        <v>8305</v>
      </c>
      <c r="BG4471" s="104" t="s">
        <v>8304</v>
      </c>
      <c r="BH4471" s="104" t="s">
        <v>8305</v>
      </c>
      <c r="BI4471" s="104" t="str">
        <f t="shared" si="1387"/>
        <v>RXY</v>
      </c>
    </row>
    <row r="4472" spans="56:61" hidden="1" x14ac:dyDescent="0.3">
      <c r="BD4472" t="str">
        <f t="shared" si="1386"/>
        <v>RXYROCHESTER AIRPORT (C.E.L.S)</v>
      </c>
      <c r="BE4472" s="104" t="s">
        <v>8306</v>
      </c>
      <c r="BF4472" s="104" t="s">
        <v>8307</v>
      </c>
      <c r="BG4472" s="104" t="s">
        <v>8306</v>
      </c>
      <c r="BH4472" s="104" t="s">
        <v>8307</v>
      </c>
      <c r="BI4472" s="104" t="str">
        <f t="shared" si="1387"/>
        <v>RXY</v>
      </c>
    </row>
    <row r="4473" spans="56:61" hidden="1" x14ac:dyDescent="0.3">
      <c r="BD4473" t="str">
        <f t="shared" si="1386"/>
        <v>RXYSHEERNESS HEALTH CENTRE</v>
      </c>
      <c r="BE4473" s="104" t="s">
        <v>8310</v>
      </c>
      <c r="BF4473" s="104" t="s">
        <v>8311</v>
      </c>
      <c r="BG4473" s="104" t="s">
        <v>8310</v>
      </c>
      <c r="BH4473" s="104" t="s">
        <v>8311</v>
      </c>
      <c r="BI4473" s="104" t="str">
        <f t="shared" si="1387"/>
        <v>RXY</v>
      </c>
    </row>
    <row r="4474" spans="56:61" hidden="1" x14ac:dyDescent="0.3">
      <c r="BD4474" t="str">
        <f t="shared" si="1386"/>
        <v>RXYSHEPWAY COMMUNITY MENTAL HEALTH TEAM</v>
      </c>
      <c r="BE4474" s="104" t="s">
        <v>8302</v>
      </c>
      <c r="BF4474" s="104" t="s">
        <v>8303</v>
      </c>
      <c r="BG4474" s="104" t="s">
        <v>8302</v>
      </c>
      <c r="BH4474" s="104" t="s">
        <v>8303</v>
      </c>
      <c r="BI4474" s="104" t="str">
        <f t="shared" si="1387"/>
        <v>RXY</v>
      </c>
    </row>
    <row r="4475" spans="56:61" hidden="1" x14ac:dyDescent="0.3">
      <c r="BD4475" t="str">
        <f t="shared" si="1386"/>
        <v>RXYSITTINGBOURNE CMHC</v>
      </c>
      <c r="BE4475" s="104" t="s">
        <v>7076</v>
      </c>
      <c r="BF4475" s="104" t="s">
        <v>7077</v>
      </c>
      <c r="BG4475" s="104" t="s">
        <v>7076</v>
      </c>
      <c r="BH4475" s="104" t="s">
        <v>7077</v>
      </c>
      <c r="BI4475" s="104" t="str">
        <f t="shared" si="1387"/>
        <v>RXY</v>
      </c>
    </row>
    <row r="4476" spans="56:61" hidden="1" x14ac:dyDescent="0.3">
      <c r="BD4476" t="str">
        <f t="shared" si="1386"/>
        <v>RXYSOUTHLANDS</v>
      </c>
      <c r="BE4476" s="104" t="s">
        <v>7078</v>
      </c>
      <c r="BF4476" s="104" t="s">
        <v>7079</v>
      </c>
      <c r="BG4476" s="104" t="s">
        <v>7078</v>
      </c>
      <c r="BH4476" s="104" t="s">
        <v>7079</v>
      </c>
      <c r="BI4476" s="104" t="str">
        <f t="shared" si="1387"/>
        <v>RXY</v>
      </c>
    </row>
    <row r="4477" spans="56:61" hidden="1" x14ac:dyDescent="0.3">
      <c r="BD4477" t="str">
        <f t="shared" si="1386"/>
        <v>RXYSPA HOUSE</v>
      </c>
      <c r="BE4477" s="104" t="s">
        <v>8312</v>
      </c>
      <c r="BF4477" s="104" t="s">
        <v>8313</v>
      </c>
      <c r="BG4477" s="104" t="s">
        <v>8312</v>
      </c>
      <c r="BH4477" s="104" t="s">
        <v>8313</v>
      </c>
      <c r="BI4477" s="104" t="str">
        <f t="shared" si="1387"/>
        <v>RXY</v>
      </c>
    </row>
    <row r="4478" spans="56:61" hidden="1" x14ac:dyDescent="0.3">
      <c r="BD4478" t="str">
        <f t="shared" si="1386"/>
        <v>RXYSPRINGWOOD CLOSE</v>
      </c>
      <c r="BE4478" s="104" t="s">
        <v>8314</v>
      </c>
      <c r="BF4478" s="104" t="s">
        <v>8315</v>
      </c>
      <c r="BG4478" s="104" t="s">
        <v>8314</v>
      </c>
      <c r="BH4478" s="104" t="s">
        <v>8315</v>
      </c>
      <c r="BI4478" s="104" t="str">
        <f t="shared" si="1387"/>
        <v>RXY</v>
      </c>
    </row>
    <row r="4479" spans="56:61" hidden="1" x14ac:dyDescent="0.3">
      <c r="BD4479" t="str">
        <f t="shared" si="1386"/>
        <v>RXYST ANDREWS ROAD (LAND ONLY)</v>
      </c>
      <c r="BE4479" s="104" t="s">
        <v>8316</v>
      </c>
      <c r="BF4479" s="104" t="s">
        <v>8317</v>
      </c>
      <c r="BG4479" s="104" t="s">
        <v>8316</v>
      </c>
      <c r="BH4479" s="104" t="s">
        <v>8317</v>
      </c>
      <c r="BI4479" s="104" t="str">
        <f t="shared" si="1387"/>
        <v>RXY</v>
      </c>
    </row>
    <row r="4480" spans="56:61" hidden="1" x14ac:dyDescent="0.3">
      <c r="BD4480" t="str">
        <f t="shared" si="1386"/>
        <v>RXYST JOHNS CENTRE - DORSET HOUSE</v>
      </c>
      <c r="BE4480" s="104" t="s">
        <v>8318</v>
      </c>
      <c r="BF4480" s="104" t="s">
        <v>8319</v>
      </c>
      <c r="BG4480" s="104" t="s">
        <v>8318</v>
      </c>
      <c r="BH4480" s="104" t="s">
        <v>8319</v>
      </c>
      <c r="BI4480" s="104" t="str">
        <f t="shared" si="1387"/>
        <v>RXY</v>
      </c>
    </row>
    <row r="4481" spans="56:61" hidden="1" x14ac:dyDescent="0.3">
      <c r="BD4481" t="str">
        <f t="shared" si="1386"/>
        <v>RXYST JOHNS LODGE</v>
      </c>
      <c r="BE4481" s="104" t="s">
        <v>8320</v>
      </c>
      <c r="BF4481" s="104" t="s">
        <v>8321</v>
      </c>
      <c r="BG4481" s="104" t="s">
        <v>8320</v>
      </c>
      <c r="BH4481" s="104" t="s">
        <v>8321</v>
      </c>
      <c r="BI4481" s="104" t="str">
        <f t="shared" si="1387"/>
        <v>RXY</v>
      </c>
    </row>
    <row r="4482" spans="56:61" hidden="1" x14ac:dyDescent="0.3">
      <c r="BD4482" t="str">
        <f t="shared" ref="BD4482:BD4546" si="1388">CONCATENATE(LEFT(BE4482, 3),BF4482)</f>
        <v>RXYST MARTINS HOSPITAL</v>
      </c>
      <c r="BE4482" s="104" t="s">
        <v>6978</v>
      </c>
      <c r="BF4482" s="104" t="s">
        <v>6979</v>
      </c>
      <c r="BG4482" s="104" t="s">
        <v>6978</v>
      </c>
      <c r="BH4482" s="104" t="s">
        <v>6979</v>
      </c>
      <c r="BI4482" s="104" t="str">
        <f t="shared" ref="BI4482:BI4546" si="1389">LEFT(BG4482,3)</f>
        <v>RXY</v>
      </c>
    </row>
    <row r="4483" spans="56:61" hidden="1" x14ac:dyDescent="0.3">
      <c r="BD4483" t="str">
        <f t="shared" si="1388"/>
        <v>RXYST MARTINS HOSPITAL STAFF FLATS</v>
      </c>
      <c r="BE4483" s="104" t="s">
        <v>7074</v>
      </c>
      <c r="BF4483" s="104" t="s">
        <v>7075</v>
      </c>
      <c r="BG4483" s="104" t="s">
        <v>7074</v>
      </c>
      <c r="BH4483" s="104" t="s">
        <v>7075</v>
      </c>
      <c r="BI4483" s="104" t="str">
        <f t="shared" si="1389"/>
        <v>RXY</v>
      </c>
    </row>
    <row r="4484" spans="56:61" hidden="1" x14ac:dyDescent="0.3">
      <c r="BD4484" t="str">
        <f t="shared" si="1388"/>
        <v>RXYST MARTINS NEW BUILDING</v>
      </c>
      <c r="BE4484" s="104" t="s">
        <v>7006</v>
      </c>
      <c r="BF4484" s="104" t="s">
        <v>7007</v>
      </c>
      <c r="BG4484" s="104" t="s">
        <v>7006</v>
      </c>
      <c r="BH4484" s="104" t="s">
        <v>7007</v>
      </c>
      <c r="BI4484" s="104" t="str">
        <f t="shared" si="1389"/>
        <v>RXY</v>
      </c>
    </row>
    <row r="4485" spans="56:61" hidden="1" x14ac:dyDescent="0.3">
      <c r="BD4485" t="str">
        <f t="shared" si="1388"/>
        <v>RXYST MICHAELS HOUSE</v>
      </c>
      <c r="BE4485" s="104" t="s">
        <v>8239</v>
      </c>
      <c r="BF4485" s="104" t="s">
        <v>9787</v>
      </c>
      <c r="BG4485" s="104" t="s">
        <v>8239</v>
      </c>
      <c r="BH4485" s="104" t="s">
        <v>9787</v>
      </c>
      <c r="BI4485" s="104" t="str">
        <f t="shared" si="1389"/>
        <v>RXY</v>
      </c>
    </row>
    <row r="4486" spans="56:61" hidden="1" x14ac:dyDescent="0.3">
      <c r="BD4486" t="str">
        <f t="shared" si="1388"/>
        <v>RXYSTAFF RESIDENCES</v>
      </c>
      <c r="BE4486" s="104" t="s">
        <v>7080</v>
      </c>
      <c r="BF4486" s="104" t="s">
        <v>7081</v>
      </c>
      <c r="BG4486" s="104" t="s">
        <v>7080</v>
      </c>
      <c r="BH4486" s="104" t="s">
        <v>7081</v>
      </c>
      <c r="BI4486" s="104" t="str">
        <f t="shared" si="1389"/>
        <v>RXY</v>
      </c>
    </row>
    <row r="4487" spans="56:61" hidden="1" x14ac:dyDescent="0.3">
      <c r="BD4487" t="str">
        <f t="shared" si="1388"/>
        <v>RXYSTANLEY HOUSE</v>
      </c>
      <c r="BE4487" s="104" t="s">
        <v>8322</v>
      </c>
      <c r="BF4487" s="104" t="s">
        <v>8323</v>
      </c>
      <c r="BG4487" s="104" t="s">
        <v>8322</v>
      </c>
      <c r="BH4487" s="104" t="s">
        <v>8323</v>
      </c>
      <c r="BI4487" s="104" t="str">
        <f t="shared" si="1389"/>
        <v>RXY</v>
      </c>
    </row>
    <row r="4488" spans="56:61" hidden="1" x14ac:dyDescent="0.3">
      <c r="BD4488" t="str">
        <f t="shared" si="1388"/>
        <v>RXYTHANET MENTAL HEALTH UNIT</v>
      </c>
      <c r="BE4488" s="104" t="s">
        <v>7082</v>
      </c>
      <c r="BF4488" s="104" t="s">
        <v>7083</v>
      </c>
      <c r="BG4488" s="104" t="s">
        <v>7082</v>
      </c>
      <c r="BH4488" s="104" t="s">
        <v>7083</v>
      </c>
      <c r="BI4488" s="104" t="str">
        <f t="shared" si="1389"/>
        <v>RXY</v>
      </c>
    </row>
    <row r="4489" spans="56:61" hidden="1" x14ac:dyDescent="0.3">
      <c r="BD4489" t="str">
        <f t="shared" si="1388"/>
        <v>RXYTHE BEACON</v>
      </c>
      <c r="BE4489" s="104" t="s">
        <v>7084</v>
      </c>
      <c r="BF4489" s="104" t="s">
        <v>1831</v>
      </c>
      <c r="BG4489" s="104" t="s">
        <v>7084</v>
      </c>
      <c r="BH4489" s="104" t="s">
        <v>1831</v>
      </c>
      <c r="BI4489" s="104" t="str">
        <f t="shared" si="1389"/>
        <v>RXY</v>
      </c>
    </row>
    <row r="4490" spans="56:61" hidden="1" x14ac:dyDescent="0.3">
      <c r="BD4490" t="str">
        <f t="shared" si="1388"/>
        <v>RXYTHE COURTYARD</v>
      </c>
      <c r="BE4490" s="104" t="s">
        <v>8324</v>
      </c>
      <c r="BF4490" s="104" t="s">
        <v>8325</v>
      </c>
      <c r="BG4490" s="104" t="s">
        <v>8324</v>
      </c>
      <c r="BH4490" s="104" t="s">
        <v>8325</v>
      </c>
      <c r="BI4490" s="104" t="str">
        <f t="shared" si="1389"/>
        <v>RXY</v>
      </c>
    </row>
    <row r="4491" spans="56:61" hidden="1" x14ac:dyDescent="0.3">
      <c r="BD4491" t="str">
        <f t="shared" si="1388"/>
        <v>RXYTHE HAVEN</v>
      </c>
      <c r="BE4491" s="104" t="s">
        <v>7085</v>
      </c>
      <c r="BF4491" s="104" t="s">
        <v>7086</v>
      </c>
      <c r="BG4491" s="104" t="s">
        <v>7085</v>
      </c>
      <c r="BH4491" s="104" t="s">
        <v>7086</v>
      </c>
      <c r="BI4491" s="104" t="str">
        <f t="shared" si="1389"/>
        <v>RXY</v>
      </c>
    </row>
    <row r="4492" spans="56:61" hidden="1" x14ac:dyDescent="0.3">
      <c r="BD4492" t="str">
        <f t="shared" si="1388"/>
        <v>RXYTHE HEALTH CLINIC</v>
      </c>
      <c r="BE4492" s="104" t="s">
        <v>8326</v>
      </c>
      <c r="BF4492" s="104" t="s">
        <v>8327</v>
      </c>
      <c r="BG4492" s="104" t="s">
        <v>8326</v>
      </c>
      <c r="BH4492" s="104" t="s">
        <v>8327</v>
      </c>
      <c r="BI4492" s="104" t="str">
        <f t="shared" si="1389"/>
        <v>RXY</v>
      </c>
    </row>
    <row r="4493" spans="56:61" hidden="1" x14ac:dyDescent="0.3">
      <c r="BD4493" t="str">
        <f t="shared" si="1388"/>
        <v>RXYTHE PAGODA</v>
      </c>
      <c r="BE4493" s="104" t="s">
        <v>7087</v>
      </c>
      <c r="BF4493" s="104" t="s">
        <v>7088</v>
      </c>
      <c r="BG4493" s="104" t="s">
        <v>7087</v>
      </c>
      <c r="BH4493" s="104" t="s">
        <v>7088</v>
      </c>
      <c r="BI4493" s="104" t="str">
        <f t="shared" si="1389"/>
        <v>RXY</v>
      </c>
    </row>
    <row r="4494" spans="56:61" hidden="1" x14ac:dyDescent="0.3">
      <c r="BD4494" t="str">
        <f t="shared" si="1388"/>
        <v>RXYTHE SPRINGS</v>
      </c>
      <c r="BE4494" s="104" t="s">
        <v>7089</v>
      </c>
      <c r="BF4494" s="104" t="s">
        <v>7090</v>
      </c>
      <c r="BG4494" s="104" t="s">
        <v>7089</v>
      </c>
      <c r="BH4494" s="104" t="s">
        <v>7090</v>
      </c>
      <c r="BI4494" s="104" t="str">
        <f t="shared" si="1389"/>
        <v>RXY</v>
      </c>
    </row>
    <row r="4495" spans="56:61" hidden="1" x14ac:dyDescent="0.3">
      <c r="BD4495" t="str">
        <f t="shared" si="1388"/>
        <v>RXYTONBRIDGE ROAD</v>
      </c>
      <c r="BE4495" s="104" t="s">
        <v>8215</v>
      </c>
      <c r="BF4495" s="104" t="s">
        <v>8216</v>
      </c>
      <c r="BG4495" s="104" t="s">
        <v>8215</v>
      </c>
      <c r="BH4495" s="104" t="s">
        <v>8216</v>
      </c>
      <c r="BI4495" s="104" t="str">
        <f t="shared" si="1389"/>
        <v>RXY</v>
      </c>
    </row>
    <row r="4496" spans="56:61" hidden="1" x14ac:dyDescent="0.3">
      <c r="BD4496" t="str">
        <f t="shared" si="1388"/>
        <v>RXYTONBRIDGE ROAD</v>
      </c>
      <c r="BE4496" s="104" t="s">
        <v>8244</v>
      </c>
      <c r="BF4496" s="104" t="s">
        <v>8216</v>
      </c>
      <c r="BG4496" s="104" t="s">
        <v>8244</v>
      </c>
      <c r="BH4496" s="104" t="s">
        <v>8216</v>
      </c>
      <c r="BI4496" s="104" t="str">
        <f t="shared" si="1389"/>
        <v>RXY</v>
      </c>
    </row>
    <row r="4497" spans="56:61" hidden="1" x14ac:dyDescent="0.3">
      <c r="BD4497" t="str">
        <f t="shared" si="1388"/>
        <v>RXYTOWNLOCK DAY CENTRE</v>
      </c>
      <c r="BE4497" s="104" t="s">
        <v>8330</v>
      </c>
      <c r="BF4497" s="104" t="s">
        <v>8331</v>
      </c>
      <c r="BG4497" s="104" t="s">
        <v>8330</v>
      </c>
      <c r="BH4497" s="104" t="s">
        <v>8331</v>
      </c>
      <c r="BI4497" s="104" t="str">
        <f t="shared" si="1389"/>
        <v>RXY</v>
      </c>
    </row>
    <row r="4498" spans="56:61" hidden="1" x14ac:dyDescent="0.3">
      <c r="BD4498" t="str">
        <f t="shared" si="1388"/>
        <v>RXYTOWNLOCK DAY UNIT</v>
      </c>
      <c r="BE4498" s="104" t="s">
        <v>8231</v>
      </c>
      <c r="BF4498" s="104" t="s">
        <v>8232</v>
      </c>
      <c r="BG4498" s="104" t="s">
        <v>8231</v>
      </c>
      <c r="BH4498" s="104" t="s">
        <v>8232</v>
      </c>
      <c r="BI4498" s="104" t="str">
        <f t="shared" si="1389"/>
        <v>RXY</v>
      </c>
    </row>
    <row r="4499" spans="56:61" hidden="1" x14ac:dyDescent="0.3">
      <c r="BD4499" t="str">
        <f t="shared" si="1388"/>
        <v>RXYTWISLETON COURT</v>
      </c>
      <c r="BE4499" s="104" t="s">
        <v>8332</v>
      </c>
      <c r="BF4499" s="104" t="s">
        <v>8333</v>
      </c>
      <c r="BG4499" s="104" t="s">
        <v>8332</v>
      </c>
      <c r="BH4499" s="104" t="s">
        <v>8333</v>
      </c>
      <c r="BI4499" s="104" t="str">
        <f t="shared" si="1389"/>
        <v>RXY</v>
      </c>
    </row>
    <row r="4500" spans="56:61" hidden="1" x14ac:dyDescent="0.3">
      <c r="BD4500" t="str">
        <f t="shared" si="1388"/>
        <v>RXYWILLIAM HARVEY HOSPITAL</v>
      </c>
      <c r="BE4500" s="104" t="s">
        <v>6994</v>
      </c>
      <c r="BF4500" s="104" t="s">
        <v>6995</v>
      </c>
      <c r="BG4500" s="104" t="s">
        <v>6994</v>
      </c>
      <c r="BH4500" s="104" t="s">
        <v>6995</v>
      </c>
      <c r="BI4500" s="104" t="str">
        <f t="shared" si="1389"/>
        <v>RXY</v>
      </c>
    </row>
    <row r="4501" spans="56:61" hidden="1" x14ac:dyDescent="0.3">
      <c r="BD4501" t="str">
        <f t="shared" si="1388"/>
        <v>RXYWOODEND</v>
      </c>
      <c r="BE4501" s="104" t="s">
        <v>7091</v>
      </c>
      <c r="BF4501" s="104" t="s">
        <v>7092</v>
      </c>
      <c r="BG4501" s="104" t="s">
        <v>7091</v>
      </c>
      <c r="BH4501" s="104" t="s">
        <v>7092</v>
      </c>
      <c r="BI4501" s="104" t="str">
        <f t="shared" si="1389"/>
        <v>RXY</v>
      </c>
    </row>
    <row r="4502" spans="56:61" hidden="1" x14ac:dyDescent="0.3">
      <c r="BD4502" t="str">
        <f t="shared" si="1388"/>
        <v>RXYWROTHAM ROAD</v>
      </c>
      <c r="BE4502" s="104" t="s">
        <v>8334</v>
      </c>
      <c r="BF4502" s="104" t="s">
        <v>8335</v>
      </c>
      <c r="BG4502" s="104" t="s">
        <v>8334</v>
      </c>
      <c r="BH4502" s="104" t="s">
        <v>8335</v>
      </c>
      <c r="BI4502" s="104" t="str">
        <f t="shared" si="1389"/>
        <v>RXY</v>
      </c>
    </row>
    <row r="4503" spans="56:61" hidden="1" x14ac:dyDescent="0.3">
      <c r="BD4503" t="str">
        <f t="shared" si="1388"/>
        <v>RY1ABACUS FAZAKERLEY</v>
      </c>
      <c r="BE4503" s="104" t="s">
        <v>7136</v>
      </c>
      <c r="BF4503" s="104" t="s">
        <v>7137</v>
      </c>
      <c r="BG4503" s="104" t="s">
        <v>7136</v>
      </c>
      <c r="BH4503" s="104" t="s">
        <v>7137</v>
      </c>
      <c r="BI4503" s="104" t="str">
        <f t="shared" si="1389"/>
        <v>RY1</v>
      </c>
    </row>
    <row r="4504" spans="56:61" hidden="1" x14ac:dyDescent="0.3">
      <c r="BD4504" t="str">
        <f t="shared" si="1388"/>
        <v>RY1BRIDGE CHAPEL</v>
      </c>
      <c r="BE4504" s="104" t="s">
        <v>7108</v>
      </c>
      <c r="BF4504" s="104" t="s">
        <v>7109</v>
      </c>
      <c r="BG4504" s="104" t="s">
        <v>7108</v>
      </c>
      <c r="BH4504" s="104" t="s">
        <v>7109</v>
      </c>
      <c r="BI4504" s="104" t="str">
        <f t="shared" si="1389"/>
        <v>RY1</v>
      </c>
    </row>
    <row r="4505" spans="56:61" hidden="1" x14ac:dyDescent="0.3">
      <c r="BD4505" t="str">
        <f t="shared" si="1388"/>
        <v>RY1BUILDING BRIDGES</v>
      </c>
      <c r="BE4505" s="104" t="s">
        <v>7105</v>
      </c>
      <c r="BF4505" s="104" t="s">
        <v>7106</v>
      </c>
      <c r="BG4505" s="104" t="s">
        <v>7105</v>
      </c>
      <c r="BH4505" s="104" t="s">
        <v>7106</v>
      </c>
      <c r="BI4505" s="104" t="str">
        <f t="shared" si="1389"/>
        <v>RY1</v>
      </c>
    </row>
    <row r="4506" spans="56:61" hidden="1" x14ac:dyDescent="0.3">
      <c r="BD4506" t="str">
        <f t="shared" si="1388"/>
        <v>RY1COMMUNITY INTEGRATED DISCHARGE UNIT</v>
      </c>
      <c r="BE4506" s="104" t="s">
        <v>7134</v>
      </c>
      <c r="BF4506" s="104" t="s">
        <v>7135</v>
      </c>
      <c r="BG4506" s="104" t="s">
        <v>7134</v>
      </c>
      <c r="BH4506" s="104" t="s">
        <v>7135</v>
      </c>
      <c r="BI4506" s="104" t="str">
        <f t="shared" si="1389"/>
        <v>RY1</v>
      </c>
    </row>
    <row r="4507" spans="56:61" hidden="1" x14ac:dyDescent="0.3">
      <c r="BD4507" t="str">
        <f t="shared" si="1388"/>
        <v>RY1DERMATOLOGY ICATS</v>
      </c>
      <c r="BE4507" s="104" t="s">
        <v>7132</v>
      </c>
      <c r="BF4507" s="104" t="s">
        <v>7133</v>
      </c>
      <c r="BG4507" s="104" t="s">
        <v>7132</v>
      </c>
      <c r="BH4507" s="104" t="s">
        <v>7133</v>
      </c>
      <c r="BI4507" s="104" t="str">
        <f t="shared" si="1389"/>
        <v>RY1</v>
      </c>
    </row>
    <row r="4508" spans="56:61" hidden="1" x14ac:dyDescent="0.3">
      <c r="BD4508" t="str">
        <f t="shared" si="1388"/>
        <v>RY1HOME LOANS</v>
      </c>
      <c r="BE4508" s="104" t="s">
        <v>7126</v>
      </c>
      <c r="BF4508" s="104" t="s">
        <v>7127</v>
      </c>
      <c r="BG4508" s="104" t="s">
        <v>7126</v>
      </c>
      <c r="BH4508" s="104" t="s">
        <v>7127</v>
      </c>
      <c r="BI4508" s="104" t="str">
        <f t="shared" si="1389"/>
        <v>RY1</v>
      </c>
    </row>
    <row r="4509" spans="56:61" hidden="1" x14ac:dyDescent="0.3">
      <c r="BD4509" t="str">
        <f t="shared" si="1388"/>
        <v>RY1INTERMEDIATE CARE UNIT</v>
      </c>
      <c r="BE4509" s="104" t="s">
        <v>7118</v>
      </c>
      <c r="BF4509" s="104" t="s">
        <v>7119</v>
      </c>
      <c r="BG4509" s="104" t="s">
        <v>7118</v>
      </c>
      <c r="BH4509" s="104" t="s">
        <v>7119</v>
      </c>
      <c r="BI4509" s="104" t="str">
        <f t="shared" si="1389"/>
        <v>RY1</v>
      </c>
    </row>
    <row r="4510" spans="56:61" hidden="1" x14ac:dyDescent="0.3">
      <c r="BD4510" t="str">
        <f t="shared" si="1388"/>
        <v>RY1LIFEBANK</v>
      </c>
      <c r="BE4510" s="104" t="s">
        <v>7112</v>
      </c>
      <c r="BF4510" s="104" t="s">
        <v>7113</v>
      </c>
      <c r="BG4510" s="104" t="s">
        <v>7112</v>
      </c>
      <c r="BH4510" s="104" t="s">
        <v>7113</v>
      </c>
      <c r="BI4510" s="104" t="str">
        <f t="shared" si="1389"/>
        <v>RY1</v>
      </c>
    </row>
    <row r="4511" spans="56:61" hidden="1" x14ac:dyDescent="0.3">
      <c r="BD4511" t="str">
        <f t="shared" si="1388"/>
        <v>RY1LITHERLAND SPORTS PARK</v>
      </c>
      <c r="BE4511" s="104" t="s">
        <v>7140</v>
      </c>
      <c r="BF4511" s="104" t="s">
        <v>7141</v>
      </c>
      <c r="BG4511" s="104" t="s">
        <v>7140</v>
      </c>
      <c r="BH4511" s="104" t="s">
        <v>7141</v>
      </c>
      <c r="BI4511" s="104" t="str">
        <f t="shared" si="1389"/>
        <v>RY1</v>
      </c>
    </row>
    <row r="4512" spans="56:61" hidden="1" x14ac:dyDescent="0.3">
      <c r="BD4512" t="str">
        <f t="shared" si="1388"/>
        <v>RY1LIVERPOOL COMMUNITY HEALTH NHS TRUST</v>
      </c>
      <c r="BE4512" s="104" t="s">
        <v>7093</v>
      </c>
      <c r="BF4512" s="104" t="s">
        <v>7094</v>
      </c>
      <c r="BG4512" s="104" t="s">
        <v>7093</v>
      </c>
      <c r="BH4512" s="104" t="s">
        <v>7094</v>
      </c>
      <c r="BI4512" s="104" t="str">
        <f t="shared" si="1389"/>
        <v>RY1</v>
      </c>
    </row>
    <row r="4513" spans="56:61" hidden="1" x14ac:dyDescent="0.3">
      <c r="BD4513" t="str">
        <f t="shared" si="1388"/>
        <v>RY1LIVERPOOL HEALTH PROMOTION</v>
      </c>
      <c r="BE4513" s="104" t="s">
        <v>7095</v>
      </c>
      <c r="BF4513" s="104" t="s">
        <v>7096</v>
      </c>
      <c r="BG4513" s="104" t="s">
        <v>7095</v>
      </c>
      <c r="BH4513" s="104" t="s">
        <v>7096</v>
      </c>
      <c r="BI4513" s="104" t="str">
        <f t="shared" si="1389"/>
        <v>RY1</v>
      </c>
    </row>
    <row r="4514" spans="56:61" hidden="1" x14ac:dyDescent="0.3">
      <c r="BD4514" t="str">
        <f t="shared" si="1388"/>
        <v>RY1MOORGATE POINT</v>
      </c>
      <c r="BE4514" s="104" t="s">
        <v>7101</v>
      </c>
      <c r="BF4514" s="104" t="s">
        <v>7102</v>
      </c>
      <c r="BG4514" s="104" t="s">
        <v>7101</v>
      </c>
      <c r="BH4514" s="104" t="s">
        <v>7102</v>
      </c>
      <c r="BI4514" s="104" t="str">
        <f t="shared" si="1389"/>
        <v>RY1</v>
      </c>
    </row>
    <row r="4515" spans="56:61" hidden="1" x14ac:dyDescent="0.3">
      <c r="BD4515" t="str">
        <f t="shared" si="1388"/>
        <v>RY1NATURAL BREAKS MERSEYSIDE</v>
      </c>
      <c r="BE4515" s="104" t="s">
        <v>7130</v>
      </c>
      <c r="BF4515" s="104" t="s">
        <v>7131</v>
      </c>
      <c r="BG4515" s="104" t="s">
        <v>7130</v>
      </c>
      <c r="BH4515" s="104" t="s">
        <v>7131</v>
      </c>
      <c r="BI4515" s="104" t="str">
        <f t="shared" si="1389"/>
        <v>RY1</v>
      </c>
    </row>
    <row r="4516" spans="56:61" hidden="1" x14ac:dyDescent="0.3">
      <c r="BD4516" t="str">
        <f t="shared" si="1388"/>
        <v>RY1NETHERTON FEELGOOD FACTORY</v>
      </c>
      <c r="BE4516" s="104" t="s">
        <v>7138</v>
      </c>
      <c r="BF4516" s="104" t="s">
        <v>7139</v>
      </c>
      <c r="BG4516" s="104" t="s">
        <v>7138</v>
      </c>
      <c r="BH4516" s="104" t="s">
        <v>7139</v>
      </c>
      <c r="BI4516" s="104" t="str">
        <f t="shared" si="1389"/>
        <v>RY1</v>
      </c>
    </row>
    <row r="4517" spans="56:61" hidden="1" x14ac:dyDescent="0.3">
      <c r="BD4517" t="str">
        <f t="shared" si="1388"/>
        <v>RY1NEWHALL CAMPUS (COTTAGE 2)</v>
      </c>
      <c r="BE4517" s="104" t="s">
        <v>7122</v>
      </c>
      <c r="BF4517" s="104" t="s">
        <v>7123</v>
      </c>
      <c r="BG4517" s="104" t="s">
        <v>7122</v>
      </c>
      <c r="BH4517" s="104" t="s">
        <v>7123</v>
      </c>
      <c r="BI4517" s="104" t="str">
        <f t="shared" si="1389"/>
        <v>RY1</v>
      </c>
    </row>
    <row r="4518" spans="56:61" hidden="1" x14ac:dyDescent="0.3">
      <c r="BD4518" t="str">
        <f t="shared" si="1388"/>
        <v>RY1NEWHALL CAMPUS (COTTAGE 7)</v>
      </c>
      <c r="BE4518" s="104" t="s">
        <v>7124</v>
      </c>
      <c r="BF4518" s="104" t="s">
        <v>7125</v>
      </c>
      <c r="BG4518" s="104" t="s">
        <v>7124</v>
      </c>
      <c r="BH4518" s="104" t="s">
        <v>7125</v>
      </c>
      <c r="BI4518" s="104" t="str">
        <f t="shared" si="1389"/>
        <v>RY1</v>
      </c>
    </row>
    <row r="4519" spans="56:61" hidden="1" x14ac:dyDescent="0.3">
      <c r="BD4519" t="str">
        <f t="shared" si="1388"/>
        <v>RY1OPTOPLAST</v>
      </c>
      <c r="BE4519" s="104" t="s">
        <v>7142</v>
      </c>
      <c r="BF4519" s="104" t="s">
        <v>7143</v>
      </c>
      <c r="BG4519" s="104" t="s">
        <v>7142</v>
      </c>
      <c r="BH4519" s="104" t="s">
        <v>7143</v>
      </c>
      <c r="BI4519" s="104" t="str">
        <f t="shared" si="1389"/>
        <v>RY1</v>
      </c>
    </row>
    <row r="4520" spans="56:61" hidden="1" x14ac:dyDescent="0.3">
      <c r="BD4520" t="str">
        <f t="shared" si="1388"/>
        <v>RY1PAVILLION 6</v>
      </c>
      <c r="BE4520" s="104" t="s">
        <v>7120</v>
      </c>
      <c r="BF4520" s="104" t="s">
        <v>7121</v>
      </c>
      <c r="BG4520" s="104" t="s">
        <v>7120</v>
      </c>
      <c r="BH4520" s="104" t="s">
        <v>7121</v>
      </c>
      <c r="BI4520" s="104" t="str">
        <f t="shared" si="1389"/>
        <v>RY1</v>
      </c>
    </row>
    <row r="4521" spans="56:61" hidden="1" x14ac:dyDescent="0.3">
      <c r="BD4521" t="str">
        <f t="shared" si="1388"/>
        <v>RY1PPU/NPC</v>
      </c>
      <c r="BE4521" s="104" t="s">
        <v>7099</v>
      </c>
      <c r="BF4521" s="104" t="s">
        <v>7100</v>
      </c>
      <c r="BG4521" s="104" t="s">
        <v>7099</v>
      </c>
      <c r="BH4521" s="104" t="s">
        <v>7100</v>
      </c>
      <c r="BI4521" s="104" t="str">
        <f t="shared" si="1389"/>
        <v>RY1</v>
      </c>
    </row>
    <row r="4522" spans="56:61" hidden="1" x14ac:dyDescent="0.3">
      <c r="BD4522" t="str">
        <f t="shared" si="1388"/>
        <v>RY1REGATTA PLACE</v>
      </c>
      <c r="BE4522" s="104" t="s">
        <v>7107</v>
      </c>
      <c r="BF4522" s="104" t="s">
        <v>5396</v>
      </c>
      <c r="BG4522" s="104" t="s">
        <v>7107</v>
      </c>
      <c r="BH4522" s="104" t="s">
        <v>5396</v>
      </c>
      <c r="BI4522" s="104" t="str">
        <f t="shared" si="1389"/>
        <v>RY1</v>
      </c>
    </row>
    <row r="4523" spans="56:61" hidden="1" x14ac:dyDescent="0.3">
      <c r="BD4523" t="str">
        <f t="shared" si="1388"/>
        <v>RY1RL &amp; BUHT IM&amp;T DEPARTMENT</v>
      </c>
      <c r="BE4523" s="104" t="s">
        <v>7116</v>
      </c>
      <c r="BF4523" s="104" t="s">
        <v>7117</v>
      </c>
      <c r="BG4523" s="104" t="s">
        <v>7116</v>
      </c>
      <c r="BH4523" s="104" t="s">
        <v>7117</v>
      </c>
      <c r="BI4523" s="104" t="str">
        <f t="shared" si="1389"/>
        <v>RY1</v>
      </c>
    </row>
    <row r="4524" spans="56:61" hidden="1" x14ac:dyDescent="0.3">
      <c r="BD4524" t="str">
        <f t="shared" si="1388"/>
        <v>RY1ROTUNDA DEMOGRAPHIC THERAPUTIC COMMUNITY</v>
      </c>
      <c r="BE4524" s="104" t="s">
        <v>7110</v>
      </c>
      <c r="BF4524" s="104" t="s">
        <v>7111</v>
      </c>
      <c r="BG4524" s="104" t="s">
        <v>7110</v>
      </c>
      <c r="BH4524" s="104" t="s">
        <v>7111</v>
      </c>
      <c r="BI4524" s="104" t="str">
        <f t="shared" si="1389"/>
        <v>RY1</v>
      </c>
    </row>
    <row r="4525" spans="56:61" hidden="1" x14ac:dyDescent="0.3">
      <c r="BD4525" t="str">
        <f t="shared" si="1388"/>
        <v>RY1ST JAMES</v>
      </c>
      <c r="BE4525" s="104" t="s">
        <v>7097</v>
      </c>
      <c r="BF4525" s="104" t="s">
        <v>7098</v>
      </c>
      <c r="BG4525" s="104" t="s">
        <v>7097</v>
      </c>
      <c r="BH4525" s="104" t="s">
        <v>7098</v>
      </c>
      <c r="BI4525" s="104" t="str">
        <f t="shared" si="1389"/>
        <v>RY1</v>
      </c>
    </row>
    <row r="4526" spans="56:61" hidden="1" x14ac:dyDescent="0.3">
      <c r="BD4526" t="str">
        <f t="shared" si="1388"/>
        <v>RY1TEA FACTORY</v>
      </c>
      <c r="BE4526" s="104" t="s">
        <v>7128</v>
      </c>
      <c r="BF4526" s="104" t="s">
        <v>7129</v>
      </c>
      <c r="BG4526" s="104" t="s">
        <v>7128</v>
      </c>
      <c r="BH4526" s="104" t="s">
        <v>7129</v>
      </c>
      <c r="BI4526" s="104" t="str">
        <f t="shared" si="1389"/>
        <v>RY1</v>
      </c>
    </row>
    <row r="4527" spans="56:61" hidden="1" x14ac:dyDescent="0.3">
      <c r="BD4527" t="str">
        <f t="shared" si="1388"/>
        <v>RY1UC24</v>
      </c>
      <c r="BE4527" s="104" t="s">
        <v>7103</v>
      </c>
      <c r="BF4527" s="104" t="s">
        <v>7104</v>
      </c>
      <c r="BG4527" s="104" t="s">
        <v>7103</v>
      </c>
      <c r="BH4527" s="104" t="s">
        <v>7104</v>
      </c>
      <c r="BI4527" s="104" t="str">
        <f t="shared" si="1389"/>
        <v>RY1</v>
      </c>
    </row>
    <row r="4528" spans="56:61" hidden="1" x14ac:dyDescent="0.3">
      <c r="BD4528" t="str">
        <f t="shared" si="1388"/>
        <v>RY1UNPLANNED CARE</v>
      </c>
      <c r="BE4528" s="104" t="s">
        <v>7114</v>
      </c>
      <c r="BF4528" s="104" t="s">
        <v>7115</v>
      </c>
      <c r="BG4528" s="104" t="s">
        <v>7114</v>
      </c>
      <c r="BH4528" s="104" t="s">
        <v>7115</v>
      </c>
      <c r="BI4528" s="104" t="str">
        <f t="shared" si="1389"/>
        <v>RY1</v>
      </c>
    </row>
    <row r="4529" spans="56:61" hidden="1" x14ac:dyDescent="0.3">
      <c r="BD4529" t="str">
        <f t="shared" si="1388"/>
        <v>RY1WARD 35 COMMUNITY INTERMEDIATE CARE UNIT</v>
      </c>
      <c r="BE4529" s="104" t="s">
        <v>7144</v>
      </c>
      <c r="BF4529" s="104" t="s">
        <v>7145</v>
      </c>
      <c r="BG4529" s="104" t="s">
        <v>7144</v>
      </c>
      <c r="BH4529" s="104" t="s">
        <v>7145</v>
      </c>
      <c r="BI4529" s="104" t="str">
        <f t="shared" si="1389"/>
        <v>RY1</v>
      </c>
    </row>
    <row r="4530" spans="56:61" hidden="1" x14ac:dyDescent="0.3">
      <c r="BD4530" t="str">
        <f t="shared" si="1388"/>
        <v>RY2ALTRINCHAM GENERAL HOSPITAL</v>
      </c>
      <c r="BE4530" s="104" t="s">
        <v>7158</v>
      </c>
      <c r="BF4530" s="104" t="s">
        <v>7159</v>
      </c>
      <c r="BG4530" s="104" t="s">
        <v>7158</v>
      </c>
      <c r="BH4530" s="104" t="s">
        <v>7159</v>
      </c>
      <c r="BI4530" s="104" t="str">
        <f t="shared" si="1389"/>
        <v>RY2</v>
      </c>
    </row>
    <row r="4531" spans="56:61" hidden="1" x14ac:dyDescent="0.3">
      <c r="BD4531" t="str">
        <f t="shared" si="1388"/>
        <v>RY2CINNAMON BROW UNIT</v>
      </c>
      <c r="BE4531" s="104" t="s">
        <v>7176</v>
      </c>
      <c r="BF4531" s="104" t="s">
        <v>7177</v>
      </c>
      <c r="BG4531" s="104" t="s">
        <v>7176</v>
      </c>
      <c r="BH4531" s="104" t="s">
        <v>7177</v>
      </c>
      <c r="BI4531" s="104" t="str">
        <f t="shared" si="1389"/>
        <v>RY2</v>
      </c>
    </row>
    <row r="4532" spans="56:61" hidden="1" x14ac:dyDescent="0.3">
      <c r="BD4532" t="str">
        <f t="shared" si="1388"/>
        <v>RY2HALTON GENERAL HOSPITAL</v>
      </c>
      <c r="BE4532" s="104" t="s">
        <v>7162</v>
      </c>
      <c r="BF4532" s="104" t="s">
        <v>7163</v>
      </c>
      <c r="BG4532" s="104" t="s">
        <v>7162</v>
      </c>
      <c r="BH4532" s="104" t="s">
        <v>7163</v>
      </c>
      <c r="BI4532" s="104" t="str">
        <f t="shared" si="1389"/>
        <v>RY2</v>
      </c>
    </row>
    <row r="4533" spans="56:61" hidden="1" x14ac:dyDescent="0.3">
      <c r="BD4533" t="str">
        <f t="shared" si="1388"/>
        <v>RY2HIGHFIELD HOSPITAL</v>
      </c>
      <c r="BE4533" s="104" t="s">
        <v>7160</v>
      </c>
      <c r="BF4533" s="104" t="s">
        <v>7161</v>
      </c>
      <c r="BG4533" s="104" t="s">
        <v>7160</v>
      </c>
      <c r="BH4533" s="104" t="s">
        <v>7161</v>
      </c>
      <c r="BI4533" s="104" t="str">
        <f t="shared" si="1389"/>
        <v>RY2</v>
      </c>
    </row>
    <row r="4534" spans="56:61" hidden="1" x14ac:dyDescent="0.3">
      <c r="BD4534" t="str">
        <f t="shared" si="1388"/>
        <v>RY2HOUGH GREEN HEALTH PARK</v>
      </c>
      <c r="BE4534" s="104" t="s">
        <v>7156</v>
      </c>
      <c r="BF4534" s="104" t="s">
        <v>7157</v>
      </c>
      <c r="BG4534" s="104" t="s">
        <v>7156</v>
      </c>
      <c r="BH4534" s="104" t="s">
        <v>7157</v>
      </c>
      <c r="BI4534" s="104" t="str">
        <f t="shared" si="1389"/>
        <v>RY2</v>
      </c>
    </row>
    <row r="4535" spans="56:61" hidden="1" x14ac:dyDescent="0.3">
      <c r="BD4535" t="str">
        <f t="shared" si="1388"/>
        <v>RY2LEIGH INFIRMARY</v>
      </c>
      <c r="BE4535" s="104" t="s">
        <v>7165</v>
      </c>
      <c r="BF4535" s="104" t="s">
        <v>7166</v>
      </c>
      <c r="BG4535" s="104" t="s">
        <v>7165</v>
      </c>
      <c r="BH4535" s="104" t="s">
        <v>7166</v>
      </c>
      <c r="BI4535" s="104" t="str">
        <f t="shared" si="1389"/>
        <v>RY2</v>
      </c>
    </row>
    <row r="4536" spans="56:61" hidden="1" x14ac:dyDescent="0.3">
      <c r="BD4536" t="str">
        <f t="shared" si="1388"/>
        <v>RY2LEIGH LOCALITY BUILDING</v>
      </c>
      <c r="BE4536" s="104" t="s">
        <v>7173</v>
      </c>
      <c r="BF4536" s="104" t="s">
        <v>7174</v>
      </c>
      <c r="BG4536" s="104" t="s">
        <v>7173</v>
      </c>
      <c r="BH4536" s="104" t="s">
        <v>7174</v>
      </c>
      <c r="BI4536" s="104" t="str">
        <f t="shared" si="1389"/>
        <v>RY2</v>
      </c>
    </row>
    <row r="4537" spans="56:61" hidden="1" x14ac:dyDescent="0.3">
      <c r="BD4537" t="str">
        <f t="shared" si="1388"/>
        <v>RY2NEWTON COMMUNITY HOSPITAL</v>
      </c>
      <c r="BE4537" s="104" t="s">
        <v>7146</v>
      </c>
      <c r="BF4537" s="104" t="s">
        <v>4597</v>
      </c>
      <c r="BG4537" s="104" t="s">
        <v>7146</v>
      </c>
      <c r="BH4537" s="104" t="s">
        <v>4597</v>
      </c>
      <c r="BI4537" s="104" t="str">
        <f t="shared" si="1389"/>
        <v>RY2</v>
      </c>
    </row>
    <row r="4538" spans="56:61" hidden="1" x14ac:dyDescent="0.3">
      <c r="BD4538" t="str">
        <f t="shared" si="1388"/>
        <v>RY2OAKWOOD UNIT</v>
      </c>
      <c r="BE4538" s="104" t="s">
        <v>7175</v>
      </c>
      <c r="BF4538" s="104" t="s">
        <v>6340</v>
      </c>
      <c r="BG4538" s="104" t="s">
        <v>7175</v>
      </c>
      <c r="BH4538" s="104" t="s">
        <v>6340</v>
      </c>
      <c r="BI4538" s="104" t="str">
        <f t="shared" si="1389"/>
        <v>RY2</v>
      </c>
    </row>
    <row r="4539" spans="56:61" hidden="1" x14ac:dyDescent="0.3">
      <c r="BD4539" t="str">
        <f t="shared" si="1388"/>
        <v>RY2ROYAL ALBERT EDWARD INFIRMARY</v>
      </c>
      <c r="BE4539" s="104" t="s">
        <v>7167</v>
      </c>
      <c r="BF4539" s="104" t="s">
        <v>7168</v>
      </c>
      <c r="BG4539" s="104" t="s">
        <v>7167</v>
      </c>
      <c r="BH4539" s="104" t="s">
        <v>7168</v>
      </c>
      <c r="BI4539" s="104" t="str">
        <f t="shared" si="1389"/>
        <v>RY2</v>
      </c>
    </row>
    <row r="4540" spans="56:61" hidden="1" x14ac:dyDescent="0.3">
      <c r="BD4540" t="str">
        <f t="shared" si="1388"/>
        <v>RY2ST HELENS HOSPITAL</v>
      </c>
      <c r="BE4540" s="104" t="s">
        <v>7164</v>
      </c>
      <c r="BF4540" s="104" t="s">
        <v>4620</v>
      </c>
      <c r="BG4540" s="104" t="s">
        <v>7164</v>
      </c>
      <c r="BH4540" s="104" t="s">
        <v>4620</v>
      </c>
      <c r="BI4540" s="104" t="str">
        <f t="shared" si="1389"/>
        <v>RY2</v>
      </c>
    </row>
    <row r="4541" spans="56:61" hidden="1" x14ac:dyDescent="0.3">
      <c r="BD4541" t="str">
        <f t="shared" si="1388"/>
        <v>RY2STANDISHGATE</v>
      </c>
      <c r="BE4541" s="104" t="s">
        <v>7171</v>
      </c>
      <c r="BF4541" s="104" t="s">
        <v>7172</v>
      </c>
      <c r="BG4541" s="104" t="s">
        <v>7171</v>
      </c>
      <c r="BH4541" s="104" t="s">
        <v>7172</v>
      </c>
      <c r="BI4541" s="104" t="str">
        <f t="shared" si="1389"/>
        <v>RY2</v>
      </c>
    </row>
    <row r="4542" spans="56:61" hidden="1" x14ac:dyDescent="0.3">
      <c r="BD4542" t="str">
        <f t="shared" ref="BD4542" si="1390">CONCATENATE(LEFT(BE4542, 3),BF4542)</f>
        <v>RY2PADGATE HOUSE RESIDENTIAL CARE</v>
      </c>
      <c r="BE4542" s="104" t="s">
        <v>10317</v>
      </c>
      <c r="BF4542" s="104" t="s">
        <v>10316</v>
      </c>
      <c r="BG4542" s="104" t="s">
        <v>10317</v>
      </c>
      <c r="BH4542" s="104" t="s">
        <v>10316</v>
      </c>
      <c r="BI4542" s="104" t="str">
        <f t="shared" ref="BI4542" si="1391">LEFT(BG4542,3)</f>
        <v>RY2</v>
      </c>
    </row>
    <row r="4543" spans="56:61" hidden="1" x14ac:dyDescent="0.3">
      <c r="BD4543" t="str">
        <f t="shared" si="1388"/>
        <v>RY2TALK SHOP</v>
      </c>
      <c r="BE4543" s="104" t="s">
        <v>7182</v>
      </c>
      <c r="BF4543" s="104" t="s">
        <v>7183</v>
      </c>
      <c r="BG4543" s="104" t="s">
        <v>7182</v>
      </c>
      <c r="BH4543" s="104" t="s">
        <v>7183</v>
      </c>
      <c r="BI4543" s="104" t="str">
        <f t="shared" si="1389"/>
        <v>RY2</v>
      </c>
    </row>
    <row r="4544" spans="56:61" hidden="1" x14ac:dyDescent="0.3">
      <c r="BD4544" t="str">
        <f t="shared" si="1388"/>
        <v>RY2TAMESIDE GENERAL HOSPITAL</v>
      </c>
      <c r="BE4544" s="104" t="s">
        <v>7149</v>
      </c>
      <c r="BF4544" s="104" t="s">
        <v>7150</v>
      </c>
      <c r="BG4544" s="104" t="s">
        <v>7149</v>
      </c>
      <c r="BH4544" s="104" t="s">
        <v>7150</v>
      </c>
      <c r="BI4544" s="104" t="str">
        <f t="shared" si="1389"/>
        <v>RY2</v>
      </c>
    </row>
    <row r="4545" spans="56:61" hidden="1" x14ac:dyDescent="0.3">
      <c r="BD4545" t="str">
        <f t="shared" si="1388"/>
        <v>RY2THE BEACHES</v>
      </c>
      <c r="BE4545" s="104" t="s">
        <v>7178</v>
      </c>
      <c r="BF4545" s="104" t="s">
        <v>7179</v>
      </c>
      <c r="BG4545" s="104" t="s">
        <v>7178</v>
      </c>
      <c r="BH4545" s="104" t="s">
        <v>7179</v>
      </c>
      <c r="BI4545" s="104" t="str">
        <f t="shared" si="1389"/>
        <v>RY2</v>
      </c>
    </row>
    <row r="4546" spans="56:61" hidden="1" x14ac:dyDescent="0.3">
      <c r="BD4546" t="str">
        <f t="shared" si="1388"/>
        <v>RY2THE LAKES</v>
      </c>
      <c r="BE4546" s="104" t="s">
        <v>7180</v>
      </c>
      <c r="BF4546" s="104" t="s">
        <v>7181</v>
      </c>
      <c r="BG4546" s="104" t="s">
        <v>7180</v>
      </c>
      <c r="BH4546" s="104" t="s">
        <v>7181</v>
      </c>
      <c r="BI4546" s="104" t="str">
        <f t="shared" si="1389"/>
        <v>RY2</v>
      </c>
    </row>
    <row r="4547" spans="56:61" hidden="1" x14ac:dyDescent="0.3">
      <c r="BD4547" t="str">
        <f t="shared" ref="BD4547:BD4610" si="1392">CONCATENATE(LEFT(BE4547, 3),BF4547)</f>
        <v>RY2THE LINDENS</v>
      </c>
      <c r="BE4547" s="104" t="s">
        <v>7154</v>
      </c>
      <c r="BF4547" s="104" t="s">
        <v>7155</v>
      </c>
      <c r="BG4547" s="104" t="s">
        <v>7154</v>
      </c>
      <c r="BH4547" s="104" t="s">
        <v>7155</v>
      </c>
      <c r="BI4547" s="104" t="str">
        <f t="shared" ref="BI4547:BI4610" si="1393">LEFT(BG4547,3)</f>
        <v>RY2</v>
      </c>
    </row>
    <row r="4548" spans="56:61" hidden="1" x14ac:dyDescent="0.3">
      <c r="BD4548" t="str">
        <f t="shared" si="1392"/>
        <v>RY2TRAFFORD GENERAL HOSPITAL</v>
      </c>
      <c r="BE4548" s="104" t="s">
        <v>7151</v>
      </c>
      <c r="BF4548" s="104" t="s">
        <v>7152</v>
      </c>
      <c r="BG4548" s="104" t="s">
        <v>7151</v>
      </c>
      <c r="BH4548" s="104" t="s">
        <v>7152</v>
      </c>
      <c r="BI4548" s="104" t="str">
        <f t="shared" si="1393"/>
        <v>RY2</v>
      </c>
    </row>
    <row r="4549" spans="56:61" hidden="1" x14ac:dyDescent="0.3">
      <c r="BD4549" t="str">
        <f t="shared" si="1392"/>
        <v>RY2UPTON ROCKS MC</v>
      </c>
      <c r="BE4549" s="104" t="s">
        <v>7147</v>
      </c>
      <c r="BF4549" s="104" t="s">
        <v>7148</v>
      </c>
      <c r="BG4549" s="104" t="s">
        <v>7147</v>
      </c>
      <c r="BH4549" s="104" t="s">
        <v>7148</v>
      </c>
      <c r="BI4549" s="104" t="str">
        <f t="shared" si="1393"/>
        <v>RY2</v>
      </c>
    </row>
    <row r="4550" spans="56:61" hidden="1" x14ac:dyDescent="0.3">
      <c r="BD4550" t="str">
        <f t="shared" si="1392"/>
        <v>RY2WHISTON HOSPITAL</v>
      </c>
      <c r="BE4550" s="104" t="s">
        <v>7153</v>
      </c>
      <c r="BF4550" s="104" t="s">
        <v>4618</v>
      </c>
      <c r="BG4550" s="104" t="s">
        <v>7153</v>
      </c>
      <c r="BH4550" s="104" t="s">
        <v>4618</v>
      </c>
      <c r="BI4550" s="104" t="str">
        <f t="shared" si="1393"/>
        <v>RY2</v>
      </c>
    </row>
    <row r="4551" spans="56:61" hidden="1" x14ac:dyDescent="0.3">
      <c r="BD4551" t="str">
        <f t="shared" si="1392"/>
        <v>RY2WRIGHTINGTON HOSPITAL</v>
      </c>
      <c r="BE4551" s="104" t="s">
        <v>7169</v>
      </c>
      <c r="BF4551" s="104" t="s">
        <v>7170</v>
      </c>
      <c r="BG4551" s="104" t="s">
        <v>7169</v>
      </c>
      <c r="BH4551" s="104" t="s">
        <v>7170</v>
      </c>
      <c r="BI4551" s="104" t="str">
        <f t="shared" si="1393"/>
        <v>RY2</v>
      </c>
    </row>
    <row r="4552" spans="56:61" hidden="1" x14ac:dyDescent="0.3">
      <c r="BD4552" t="str">
        <f t="shared" si="1392"/>
        <v>RY3ASSD WEST LOCALITY</v>
      </c>
      <c r="BE4552" s="104" t="s">
        <v>7220</v>
      </c>
      <c r="BF4552" s="104" t="s">
        <v>7221</v>
      </c>
      <c r="BG4552" s="104" t="s">
        <v>7220</v>
      </c>
      <c r="BH4552" s="104" t="s">
        <v>7221</v>
      </c>
      <c r="BI4552" s="104" t="str">
        <f t="shared" si="1393"/>
        <v>RY3</v>
      </c>
    </row>
    <row r="4553" spans="56:61" hidden="1" x14ac:dyDescent="0.3">
      <c r="BD4553" t="str">
        <f t="shared" si="1392"/>
        <v>RY3BENJAMIN COURT</v>
      </c>
      <c r="BE4553" s="104" t="s">
        <v>8112</v>
      </c>
      <c r="BF4553" s="104" t="s">
        <v>9788</v>
      </c>
      <c r="BG4553" s="104" t="s">
        <v>8112</v>
      </c>
      <c r="BH4553" s="104" t="s">
        <v>9788</v>
      </c>
      <c r="BI4553" s="104" t="str">
        <f t="shared" si="1393"/>
        <v>RY3</v>
      </c>
    </row>
    <row r="4554" spans="56:61" hidden="1" x14ac:dyDescent="0.3">
      <c r="BD4554" t="str">
        <f t="shared" si="1392"/>
        <v>RY3CITY REACH</v>
      </c>
      <c r="BE4554" s="104" t="s">
        <v>7224</v>
      </c>
      <c r="BF4554" s="104" t="s">
        <v>7225</v>
      </c>
      <c r="BG4554" s="104" t="s">
        <v>7224</v>
      </c>
      <c r="BH4554" s="104" t="s">
        <v>7225</v>
      </c>
      <c r="BI4554" s="104" t="str">
        <f t="shared" si="1393"/>
        <v>RY3</v>
      </c>
    </row>
    <row r="4555" spans="56:61" hidden="1" x14ac:dyDescent="0.3">
      <c r="BD4555" t="str">
        <f t="shared" si="1392"/>
        <v>RY3COLMAN HOSPITAL</v>
      </c>
      <c r="BE4555" s="104" t="s">
        <v>7189</v>
      </c>
      <c r="BF4555" s="104" t="s">
        <v>7190</v>
      </c>
      <c r="BG4555" s="104" t="s">
        <v>7189</v>
      </c>
      <c r="BH4555" s="104" t="s">
        <v>7190</v>
      </c>
      <c r="BI4555" s="104" t="str">
        <f t="shared" si="1393"/>
        <v>RY3</v>
      </c>
    </row>
    <row r="4556" spans="56:61" hidden="1" x14ac:dyDescent="0.3">
      <c r="BD4556" t="str">
        <f t="shared" si="1392"/>
        <v>RY3CRANMER HOUSE</v>
      </c>
      <c r="BE4556" s="104" t="s">
        <v>8113</v>
      </c>
      <c r="BF4556" s="104" t="s">
        <v>9789</v>
      </c>
      <c r="BG4556" s="104" t="s">
        <v>8113</v>
      </c>
      <c r="BH4556" s="104" t="s">
        <v>9789</v>
      </c>
      <c r="BI4556" s="104" t="str">
        <f t="shared" si="1393"/>
        <v>RY3</v>
      </c>
    </row>
    <row r="4557" spans="56:61" hidden="1" x14ac:dyDescent="0.3">
      <c r="BD4557" t="str">
        <f t="shared" si="1392"/>
        <v>RY3CROMER HOSPITAL</v>
      </c>
      <c r="BE4557" s="104" t="s">
        <v>7200</v>
      </c>
      <c r="BF4557" s="104" t="s">
        <v>2142</v>
      </c>
      <c r="BG4557" s="104" t="s">
        <v>7200</v>
      </c>
      <c r="BH4557" s="104" t="s">
        <v>2142</v>
      </c>
      <c r="BI4557" s="104" t="str">
        <f t="shared" si="1393"/>
        <v>RY3</v>
      </c>
    </row>
    <row r="4558" spans="56:61" hidden="1" x14ac:dyDescent="0.3">
      <c r="BD4558" t="str">
        <f t="shared" si="1392"/>
        <v>RY3DEREHAM HOSPITAL</v>
      </c>
      <c r="BE4558" s="104" t="s">
        <v>7193</v>
      </c>
      <c r="BF4558" s="104" t="s">
        <v>7194</v>
      </c>
      <c r="BG4558" s="104" t="s">
        <v>7193</v>
      </c>
      <c r="BH4558" s="104" t="s">
        <v>7194</v>
      </c>
      <c r="BI4558" s="104" t="str">
        <f t="shared" si="1393"/>
        <v>RY3</v>
      </c>
    </row>
    <row r="4559" spans="56:61" hidden="1" x14ac:dyDescent="0.3">
      <c r="BD4559" t="str">
        <f t="shared" si="1392"/>
        <v>RY3DODDINGTON COMMUNITY HOSPITAL</v>
      </c>
      <c r="BE4559" s="104" t="s">
        <v>7195</v>
      </c>
      <c r="BF4559" s="104" t="s">
        <v>7196</v>
      </c>
      <c r="BG4559" s="104" t="s">
        <v>7195</v>
      </c>
      <c r="BH4559" s="104" t="s">
        <v>7196</v>
      </c>
      <c r="BI4559" s="104" t="str">
        <f t="shared" si="1393"/>
        <v>RY3</v>
      </c>
    </row>
    <row r="4560" spans="56:61" hidden="1" x14ac:dyDescent="0.3">
      <c r="BD4560" t="str">
        <f t="shared" si="1392"/>
        <v>RY3GAYWOOD FIRST STEPS NURSERY</v>
      </c>
      <c r="BE4560" s="104" t="s">
        <v>7222</v>
      </c>
      <c r="BF4560" s="104" t="s">
        <v>7223</v>
      </c>
      <c r="BG4560" s="104" t="s">
        <v>7222</v>
      </c>
      <c r="BH4560" s="104" t="s">
        <v>7223</v>
      </c>
      <c r="BI4560" s="104" t="str">
        <f t="shared" si="1393"/>
        <v>RY3</v>
      </c>
    </row>
    <row r="4561" spans="56:61" hidden="1" x14ac:dyDescent="0.3">
      <c r="BD4561" t="str">
        <f t="shared" si="1392"/>
        <v>RY3KELLING HOSPITAL</v>
      </c>
      <c r="BE4561" s="104" t="s">
        <v>7207</v>
      </c>
      <c r="BF4561" s="104" t="s">
        <v>7208</v>
      </c>
      <c r="BG4561" s="104" t="s">
        <v>7207</v>
      </c>
      <c r="BH4561" s="104" t="s">
        <v>7208</v>
      </c>
      <c r="BI4561" s="104" t="str">
        <f t="shared" si="1393"/>
        <v>RY3</v>
      </c>
    </row>
    <row r="4562" spans="56:61" hidden="1" x14ac:dyDescent="0.3">
      <c r="BD4562" t="str">
        <f t="shared" si="1392"/>
        <v>RY3LAKESIDE 400</v>
      </c>
      <c r="BE4562" s="104" t="s">
        <v>7184</v>
      </c>
      <c r="BF4562" s="104" t="s">
        <v>7185</v>
      </c>
      <c r="BG4562" s="104" t="s">
        <v>7184</v>
      </c>
      <c r="BH4562" s="104" t="s">
        <v>7185</v>
      </c>
      <c r="BI4562" s="104" t="str">
        <f t="shared" si="1393"/>
        <v>RY3</v>
      </c>
    </row>
    <row r="4563" spans="56:61" hidden="1" x14ac:dyDescent="0.3">
      <c r="BD4563" t="str">
        <f t="shared" si="1392"/>
        <v>RY3LITTLE ACORNS</v>
      </c>
      <c r="BE4563" s="104" t="s">
        <v>7188</v>
      </c>
      <c r="BF4563" s="104" t="s">
        <v>5467</v>
      </c>
      <c r="BG4563" s="104" t="s">
        <v>7188</v>
      </c>
      <c r="BH4563" s="104" t="s">
        <v>5467</v>
      </c>
      <c r="BI4563" s="104" t="str">
        <f t="shared" si="1393"/>
        <v>RY3</v>
      </c>
    </row>
    <row r="4564" spans="56:61" hidden="1" x14ac:dyDescent="0.3">
      <c r="BD4564" t="str">
        <f t="shared" si="1392"/>
        <v>RY3LITTLE PLUMSTEAD HOSPITAL</v>
      </c>
      <c r="BE4564" s="104" t="s">
        <v>7198</v>
      </c>
      <c r="BF4564" s="104" t="s">
        <v>1820</v>
      </c>
      <c r="BG4564" s="104" t="s">
        <v>7198</v>
      </c>
      <c r="BH4564" s="104" t="s">
        <v>1820</v>
      </c>
      <c r="BI4564" s="104" t="str">
        <f t="shared" si="1393"/>
        <v>RY3</v>
      </c>
    </row>
    <row r="4565" spans="56:61" hidden="1" x14ac:dyDescent="0.3">
      <c r="BD4565" t="str">
        <f t="shared" si="1392"/>
        <v>RY3MILL LODGES (3 MILL CLOSE)</v>
      </c>
      <c r="BE4565" s="104" t="s">
        <v>8116</v>
      </c>
      <c r="BF4565" s="104" t="s">
        <v>9790</v>
      </c>
      <c r="BG4565" s="104" t="s">
        <v>8116</v>
      </c>
      <c r="BH4565" s="104" t="s">
        <v>9790</v>
      </c>
      <c r="BI4565" s="104" t="str">
        <f t="shared" si="1393"/>
        <v>RY3</v>
      </c>
    </row>
    <row r="4566" spans="56:61" hidden="1" x14ac:dyDescent="0.3">
      <c r="BD4566" t="str">
        <f t="shared" si="1392"/>
        <v>RY3NHS NORFOLK HEALTH RECORDS</v>
      </c>
      <c r="BE4566" s="104" t="s">
        <v>7218</v>
      </c>
      <c r="BF4566" s="104" t="s">
        <v>7219</v>
      </c>
      <c r="BG4566" s="104" t="s">
        <v>7218</v>
      </c>
      <c r="BH4566" s="104" t="s">
        <v>7219</v>
      </c>
      <c r="BI4566" s="104" t="str">
        <f t="shared" si="1393"/>
        <v>RY3</v>
      </c>
    </row>
    <row r="4567" spans="56:61" hidden="1" x14ac:dyDescent="0.3">
      <c r="BD4567" t="str">
        <f t="shared" si="1392"/>
        <v>RY3NHS VOLUNTARY NORFOLK</v>
      </c>
      <c r="BE4567" s="104" t="s">
        <v>7228</v>
      </c>
      <c r="BF4567" s="104" t="s">
        <v>7229</v>
      </c>
      <c r="BG4567" s="104" t="s">
        <v>7228</v>
      </c>
      <c r="BH4567" s="104" t="s">
        <v>7229</v>
      </c>
      <c r="BI4567" s="104" t="str">
        <f t="shared" si="1393"/>
        <v>RY3</v>
      </c>
    </row>
    <row r="4568" spans="56:61" hidden="1" x14ac:dyDescent="0.3">
      <c r="BD4568" t="str">
        <f t="shared" si="1392"/>
        <v>RY3NORFOLK &amp; NORWICH UNIVERSITY HOSPITAL</v>
      </c>
      <c r="BE4568" s="104" t="s">
        <v>7186</v>
      </c>
      <c r="BF4568" s="104" t="s">
        <v>7187</v>
      </c>
      <c r="BG4568" s="104" t="s">
        <v>7186</v>
      </c>
      <c r="BH4568" s="104" t="s">
        <v>7187</v>
      </c>
      <c r="BI4568" s="104" t="str">
        <f t="shared" si="1393"/>
        <v>RY3</v>
      </c>
    </row>
    <row r="4569" spans="56:61" hidden="1" x14ac:dyDescent="0.3">
      <c r="BD4569" t="str">
        <f t="shared" si="1392"/>
        <v>RY3NORTH CAMBRIDGESHIRE HOSPITAL</v>
      </c>
      <c r="BE4569" s="104" t="s">
        <v>7199</v>
      </c>
      <c r="BF4569" s="104" t="s">
        <v>1682</v>
      </c>
      <c r="BG4569" s="104" t="s">
        <v>7199</v>
      </c>
      <c r="BH4569" s="104" t="s">
        <v>1682</v>
      </c>
      <c r="BI4569" s="104" t="str">
        <f t="shared" si="1393"/>
        <v>RY3</v>
      </c>
    </row>
    <row r="4570" spans="56:61" hidden="1" x14ac:dyDescent="0.3">
      <c r="BD4570" t="str">
        <f t="shared" si="1392"/>
        <v>RY3NORTH WALSHAM HOSPITAL</v>
      </c>
      <c r="BE4570" s="104" t="s">
        <v>7201</v>
      </c>
      <c r="BF4570" s="104" t="s">
        <v>7202</v>
      </c>
      <c r="BG4570" s="104" t="s">
        <v>7201</v>
      </c>
      <c r="BH4570" s="104" t="s">
        <v>7202</v>
      </c>
      <c r="BI4570" s="104" t="str">
        <f t="shared" si="1393"/>
        <v>RY3</v>
      </c>
    </row>
    <row r="4571" spans="56:61" hidden="1" x14ac:dyDescent="0.3">
      <c r="BD4571" t="str">
        <f t="shared" si="1392"/>
        <v>RY3NORWICH COMMUNITY HOSPITAL</v>
      </c>
      <c r="BE4571" s="104" t="s">
        <v>7191</v>
      </c>
      <c r="BF4571" s="104" t="s">
        <v>7192</v>
      </c>
      <c r="BG4571" s="104" t="s">
        <v>7191</v>
      </c>
      <c r="BH4571" s="104" t="s">
        <v>7192</v>
      </c>
      <c r="BI4571" s="104" t="str">
        <f t="shared" si="1393"/>
        <v>RY3</v>
      </c>
    </row>
    <row r="4572" spans="56:61" hidden="1" x14ac:dyDescent="0.3">
      <c r="BD4572" t="str">
        <f t="shared" si="1392"/>
        <v>RY3OGDEN COURT</v>
      </c>
      <c r="BE4572" s="104" t="s">
        <v>8114</v>
      </c>
      <c r="BF4572" s="104" t="s">
        <v>9791</v>
      </c>
      <c r="BG4572" s="104" t="s">
        <v>8114</v>
      </c>
      <c r="BH4572" s="104" t="s">
        <v>9791</v>
      </c>
      <c r="BI4572" s="104" t="str">
        <f t="shared" si="1393"/>
        <v>RY3</v>
      </c>
    </row>
    <row r="4573" spans="56:61" hidden="1" x14ac:dyDescent="0.3">
      <c r="BD4573" t="str">
        <f t="shared" si="1392"/>
        <v>RY3QUEEN ELIZABETH HOSPITAL</v>
      </c>
      <c r="BE4573" s="104" t="s">
        <v>7197</v>
      </c>
      <c r="BF4573" s="104" t="s">
        <v>2202</v>
      </c>
      <c r="BG4573" s="104" t="s">
        <v>7197</v>
      </c>
      <c r="BH4573" s="104" t="s">
        <v>2202</v>
      </c>
      <c r="BI4573" s="104" t="str">
        <f t="shared" si="1393"/>
        <v>RY3</v>
      </c>
    </row>
    <row r="4574" spans="56:61" hidden="1" x14ac:dyDescent="0.3">
      <c r="BD4574" t="str">
        <f t="shared" si="1392"/>
        <v>RY3ROSE COTTAGE</v>
      </c>
      <c r="BE4574" s="104" t="s">
        <v>7209</v>
      </c>
      <c r="BF4574" s="104" t="s">
        <v>7210</v>
      </c>
      <c r="BG4574" s="104" t="s">
        <v>7209</v>
      </c>
      <c r="BH4574" s="104" t="s">
        <v>7210</v>
      </c>
      <c r="BI4574" s="104" t="str">
        <f t="shared" si="1393"/>
        <v>RY3</v>
      </c>
    </row>
    <row r="4575" spans="56:61" hidden="1" x14ac:dyDescent="0.3">
      <c r="BD4575" t="str">
        <f t="shared" si="1392"/>
        <v>RY3RUNWOOD HOMES</v>
      </c>
      <c r="BE4575" s="104" t="s">
        <v>7230</v>
      </c>
      <c r="BF4575" s="104" t="s">
        <v>7231</v>
      </c>
      <c r="BG4575" s="104" t="s">
        <v>7230</v>
      </c>
      <c r="BH4575" s="104" t="s">
        <v>7231</v>
      </c>
      <c r="BI4575" s="104" t="str">
        <f t="shared" si="1393"/>
        <v>RY3</v>
      </c>
    </row>
    <row r="4576" spans="56:61" hidden="1" x14ac:dyDescent="0.3">
      <c r="BD4576" t="str">
        <f t="shared" si="1392"/>
        <v>RY3SMO RAF MARHAM</v>
      </c>
      <c r="BE4576" s="104" t="s">
        <v>7232</v>
      </c>
      <c r="BF4576" s="104" t="s">
        <v>7233</v>
      </c>
      <c r="BG4576" s="104" t="s">
        <v>7232</v>
      </c>
      <c r="BH4576" s="104" t="s">
        <v>7233</v>
      </c>
      <c r="BI4576" s="104" t="str">
        <f t="shared" si="1393"/>
        <v>RY3</v>
      </c>
    </row>
    <row r="4577" spans="56:61" hidden="1" x14ac:dyDescent="0.3">
      <c r="BD4577" t="str">
        <f t="shared" si="1392"/>
        <v>RY3SQUIRRELS (5 MILL CLOSE)</v>
      </c>
      <c r="BE4577" s="104" t="s">
        <v>8115</v>
      </c>
      <c r="BF4577" s="104" t="s">
        <v>9792</v>
      </c>
      <c r="BG4577" s="104" t="s">
        <v>8115</v>
      </c>
      <c r="BH4577" s="104" t="s">
        <v>9792</v>
      </c>
      <c r="BI4577" s="104" t="str">
        <f t="shared" si="1393"/>
        <v>RY3</v>
      </c>
    </row>
    <row r="4578" spans="56:61" hidden="1" x14ac:dyDescent="0.3">
      <c r="BD4578" t="str">
        <f t="shared" si="1392"/>
        <v>RY3ST MICHAELS HOSPITAL</v>
      </c>
      <c r="BE4578" s="104" t="s">
        <v>7205</v>
      </c>
      <c r="BF4578" s="104" t="s">
        <v>7206</v>
      </c>
      <c r="BG4578" s="104" t="s">
        <v>7205</v>
      </c>
      <c r="BH4578" s="104" t="s">
        <v>7206</v>
      </c>
      <c r="BI4578" s="104" t="str">
        <f t="shared" si="1393"/>
        <v>RY3</v>
      </c>
    </row>
    <row r="4579" spans="56:61" hidden="1" x14ac:dyDescent="0.3">
      <c r="BD4579" t="str">
        <f t="shared" si="1392"/>
        <v>RY3SWAFFHAM COMMUNITY HOSPITAL</v>
      </c>
      <c r="BE4579" s="104" t="s">
        <v>7211</v>
      </c>
      <c r="BF4579" s="104" t="s">
        <v>7212</v>
      </c>
      <c r="BG4579" s="104" t="s">
        <v>7211</v>
      </c>
      <c r="BH4579" s="104" t="s">
        <v>7212</v>
      </c>
      <c r="BI4579" s="104" t="str">
        <f t="shared" si="1393"/>
        <v>RY3</v>
      </c>
    </row>
    <row r="4580" spans="56:61" hidden="1" x14ac:dyDescent="0.3">
      <c r="BD4580" t="str">
        <f t="shared" si="1392"/>
        <v>RY3THE GREEN</v>
      </c>
      <c r="BE4580" s="104" t="s">
        <v>7234</v>
      </c>
      <c r="BF4580" s="104" t="s">
        <v>7235</v>
      </c>
      <c r="BG4580" s="104" t="s">
        <v>7234</v>
      </c>
      <c r="BH4580" s="104" t="s">
        <v>7235</v>
      </c>
      <c r="BI4580" s="104" t="str">
        <f t="shared" si="1393"/>
        <v>RY3</v>
      </c>
    </row>
    <row r="4581" spans="56:61" hidden="1" x14ac:dyDescent="0.3">
      <c r="BD4581" t="str">
        <f t="shared" si="1392"/>
        <v>RY3THETFORD LIFT COMMUNITY</v>
      </c>
      <c r="BE4581" s="104" t="s">
        <v>7236</v>
      </c>
      <c r="BF4581" s="104" t="s">
        <v>7237</v>
      </c>
      <c r="BG4581" s="104" t="s">
        <v>7236</v>
      </c>
      <c r="BH4581" s="104" t="s">
        <v>7237</v>
      </c>
      <c r="BI4581" s="104" t="str">
        <f t="shared" si="1393"/>
        <v>RY3</v>
      </c>
    </row>
    <row r="4582" spans="56:61" hidden="1" x14ac:dyDescent="0.3">
      <c r="BD4582" t="str">
        <f t="shared" si="1392"/>
        <v>RY3WALCOT HALL</v>
      </c>
      <c r="BE4582" s="104" t="s">
        <v>7216</v>
      </c>
      <c r="BF4582" s="104" t="s">
        <v>7217</v>
      </c>
      <c r="BG4582" s="104" t="s">
        <v>7216</v>
      </c>
      <c r="BH4582" s="104" t="s">
        <v>7217</v>
      </c>
      <c r="BI4582" s="104" t="str">
        <f t="shared" si="1393"/>
        <v>RY3</v>
      </c>
    </row>
    <row r="4583" spans="56:61" hidden="1" x14ac:dyDescent="0.3">
      <c r="BD4583" t="str">
        <f t="shared" si="1392"/>
        <v>RY3WELLS COTTAGE HOSPITAL</v>
      </c>
      <c r="BE4583" s="104" t="s">
        <v>7203</v>
      </c>
      <c r="BF4583" s="104" t="s">
        <v>7204</v>
      </c>
      <c r="BG4583" s="104" t="s">
        <v>7203</v>
      </c>
      <c r="BH4583" s="104" t="s">
        <v>7204</v>
      </c>
      <c r="BI4583" s="104" t="str">
        <f t="shared" si="1393"/>
        <v>RY3</v>
      </c>
    </row>
    <row r="4584" spans="56:61" hidden="1" x14ac:dyDescent="0.3">
      <c r="BD4584" t="str">
        <f t="shared" si="1392"/>
        <v>RY3WENSUM MOUNT</v>
      </c>
      <c r="BE4584" s="104" t="s">
        <v>7213</v>
      </c>
      <c r="BF4584" s="104" t="s">
        <v>7214</v>
      </c>
      <c r="BG4584" s="104" t="s">
        <v>7213</v>
      </c>
      <c r="BH4584" s="104" t="s">
        <v>7214</v>
      </c>
      <c r="BI4584" s="104" t="str">
        <f t="shared" si="1393"/>
        <v>RY3</v>
      </c>
    </row>
    <row r="4585" spans="56:61" hidden="1" x14ac:dyDescent="0.3">
      <c r="BD4585" t="str">
        <f t="shared" si="1392"/>
        <v>RY3WEST WING BICKLING HALL</v>
      </c>
      <c r="BE4585" s="104" t="s">
        <v>7226</v>
      </c>
      <c r="BF4585" s="104" t="s">
        <v>7227</v>
      </c>
      <c r="BG4585" s="104" t="s">
        <v>7226</v>
      </c>
      <c r="BH4585" s="104" t="s">
        <v>7227</v>
      </c>
      <c r="BI4585" s="104" t="str">
        <f t="shared" si="1393"/>
        <v>RY3</v>
      </c>
    </row>
    <row r="4586" spans="56:61" hidden="1" x14ac:dyDescent="0.3">
      <c r="BD4586" t="str">
        <f t="shared" si="1392"/>
        <v>RY3WOODLANDS</v>
      </c>
      <c r="BE4586" s="104" t="s">
        <v>7215</v>
      </c>
      <c r="BF4586" s="104" t="s">
        <v>1360</v>
      </c>
      <c r="BG4586" s="104" t="s">
        <v>7215</v>
      </c>
      <c r="BH4586" s="104" t="s">
        <v>1360</v>
      </c>
      <c r="BI4586" s="104" t="str">
        <f t="shared" si="1393"/>
        <v>RY3</v>
      </c>
    </row>
    <row r="4587" spans="56:61" hidden="1" x14ac:dyDescent="0.3">
      <c r="BD4587" t="str">
        <f t="shared" si="1392"/>
        <v>RY4APSLEY ONE</v>
      </c>
      <c r="BE4587" s="104" t="s">
        <v>7274</v>
      </c>
      <c r="BF4587" s="104" t="s">
        <v>7275</v>
      </c>
      <c r="BG4587" s="104" t="s">
        <v>7274</v>
      </c>
      <c r="BH4587" s="104" t="s">
        <v>7275</v>
      </c>
      <c r="BI4587" s="104" t="str">
        <f t="shared" si="1393"/>
        <v>RY4</v>
      </c>
    </row>
    <row r="4588" spans="56:61" hidden="1" x14ac:dyDescent="0.3">
      <c r="BD4588" t="str">
        <f t="shared" si="1392"/>
        <v>RY4BULL PLAIN</v>
      </c>
      <c r="BE4588" s="104" t="s">
        <v>7266</v>
      </c>
      <c r="BF4588" s="104" t="s">
        <v>7267</v>
      </c>
      <c r="BG4588" s="104" t="s">
        <v>7266</v>
      </c>
      <c r="BH4588" s="104" t="s">
        <v>7267</v>
      </c>
      <c r="BI4588" s="104" t="str">
        <f t="shared" si="1393"/>
        <v>RY4</v>
      </c>
    </row>
    <row r="4589" spans="56:61" hidden="1" x14ac:dyDescent="0.3">
      <c r="BD4589" t="str">
        <f t="shared" si="1392"/>
        <v>RY4CHESHUNT COMMUNITY HOSPITAL</v>
      </c>
      <c r="BE4589" s="104" t="s">
        <v>7264</v>
      </c>
      <c r="BF4589" s="104" t="s">
        <v>7265</v>
      </c>
      <c r="BG4589" s="104" t="s">
        <v>7264</v>
      </c>
      <c r="BH4589" s="104" t="s">
        <v>7265</v>
      </c>
      <c r="BI4589" s="104" t="str">
        <f t="shared" si="1393"/>
        <v>RY4</v>
      </c>
    </row>
    <row r="4590" spans="56:61" hidden="1" x14ac:dyDescent="0.3">
      <c r="BD4590" t="str">
        <f t="shared" si="1392"/>
        <v>RY4DANESBURY</v>
      </c>
      <c r="BE4590" s="104" t="s">
        <v>7246</v>
      </c>
      <c r="BF4590" s="104" t="s">
        <v>7247</v>
      </c>
      <c r="BG4590" s="104" t="s">
        <v>7246</v>
      </c>
      <c r="BH4590" s="104" t="s">
        <v>7247</v>
      </c>
      <c r="BI4590" s="104" t="str">
        <f t="shared" si="1393"/>
        <v>RY4</v>
      </c>
    </row>
    <row r="4591" spans="56:61" hidden="1" x14ac:dyDescent="0.3">
      <c r="BD4591" t="str">
        <f t="shared" si="1392"/>
        <v>RY4GARSTON CLINC</v>
      </c>
      <c r="BE4591" s="104" t="s">
        <v>7270</v>
      </c>
      <c r="BF4591" s="104" t="s">
        <v>7271</v>
      </c>
      <c r="BG4591" s="104" t="s">
        <v>7270</v>
      </c>
      <c r="BH4591" s="104" t="s">
        <v>7271</v>
      </c>
      <c r="BI4591" s="104" t="str">
        <f t="shared" si="1393"/>
        <v>RY4</v>
      </c>
    </row>
    <row r="4592" spans="56:61" hidden="1" x14ac:dyDescent="0.3">
      <c r="BD4592" t="str">
        <f t="shared" si="1392"/>
        <v>RY4GOSSOMS END ELDERLY CARE UNIT</v>
      </c>
      <c r="BE4592" s="104" t="s">
        <v>7242</v>
      </c>
      <c r="BF4592" s="104" t="s">
        <v>7243</v>
      </c>
      <c r="BG4592" s="104" t="s">
        <v>7242</v>
      </c>
      <c r="BH4592" s="104" t="s">
        <v>7243</v>
      </c>
      <c r="BI4592" s="104" t="str">
        <f t="shared" si="1393"/>
        <v>RY4</v>
      </c>
    </row>
    <row r="4593" spans="56:61" hidden="1" x14ac:dyDescent="0.3">
      <c r="BD4593" t="str">
        <f t="shared" si="1392"/>
        <v>RY4HARPENDEN MEMORIAL HOSPITAL</v>
      </c>
      <c r="BE4593" s="104" t="s">
        <v>7272</v>
      </c>
      <c r="BF4593" s="104" t="s">
        <v>7273</v>
      </c>
      <c r="BG4593" s="104" t="s">
        <v>7272</v>
      </c>
      <c r="BH4593" s="104" t="s">
        <v>7273</v>
      </c>
      <c r="BI4593" s="104" t="str">
        <f t="shared" si="1393"/>
        <v>RY4</v>
      </c>
    </row>
    <row r="4594" spans="56:61" hidden="1" x14ac:dyDescent="0.3">
      <c r="BD4594" t="str">
        <f t="shared" si="1392"/>
        <v>RY4HEMEL HEMPSTEAD GENERAL HOSPITAL</v>
      </c>
      <c r="BE4594" s="104" t="s">
        <v>7258</v>
      </c>
      <c r="BF4594" s="104" t="s">
        <v>1798</v>
      </c>
      <c r="BG4594" s="104" t="s">
        <v>7258</v>
      </c>
      <c r="BH4594" s="104" t="s">
        <v>1798</v>
      </c>
      <c r="BI4594" s="104" t="str">
        <f t="shared" si="1393"/>
        <v>RY4</v>
      </c>
    </row>
    <row r="4595" spans="56:61" hidden="1" x14ac:dyDescent="0.3">
      <c r="BD4595" t="str">
        <f t="shared" si="1392"/>
        <v>RY4HERTFORD COUNTY HOSPITAL</v>
      </c>
      <c r="BE4595" s="104" t="s">
        <v>7259</v>
      </c>
      <c r="BF4595" s="104" t="s">
        <v>7260</v>
      </c>
      <c r="BG4595" s="104" t="s">
        <v>7259</v>
      </c>
      <c r="BH4595" s="104" t="s">
        <v>7260</v>
      </c>
      <c r="BI4595" s="104" t="str">
        <f t="shared" si="1393"/>
        <v>RY4</v>
      </c>
    </row>
    <row r="4596" spans="56:61" hidden="1" x14ac:dyDescent="0.3">
      <c r="BD4596" t="str">
        <f t="shared" si="1392"/>
        <v>RY4HERTFORDSHIRE &amp; ESSEX HOSPITAL</v>
      </c>
      <c r="BE4596" s="104" t="s">
        <v>7250</v>
      </c>
      <c r="BF4596" s="104" t="s">
        <v>7251</v>
      </c>
      <c r="BG4596" s="104" t="s">
        <v>7250</v>
      </c>
      <c r="BH4596" s="104" t="s">
        <v>7251</v>
      </c>
      <c r="BI4596" s="104" t="str">
        <f t="shared" si="1393"/>
        <v>RY4</v>
      </c>
    </row>
    <row r="4597" spans="56:61" hidden="1" x14ac:dyDescent="0.3">
      <c r="BD4597" t="str">
        <f t="shared" si="1392"/>
        <v>RY4HITCHIN HOSPITAL</v>
      </c>
      <c r="BE4597" s="104" t="s">
        <v>7244</v>
      </c>
      <c r="BF4597" s="104" t="s">
        <v>7245</v>
      </c>
      <c r="BG4597" s="104" t="s">
        <v>7244</v>
      </c>
      <c r="BH4597" s="104" t="s">
        <v>7245</v>
      </c>
      <c r="BI4597" s="104" t="str">
        <f t="shared" si="1393"/>
        <v>RY4</v>
      </c>
    </row>
    <row r="4598" spans="56:61" hidden="1" x14ac:dyDescent="0.3">
      <c r="BD4598" t="str">
        <f t="shared" si="1392"/>
        <v>RY4HOLYWELL</v>
      </c>
      <c r="BE4598" s="104" t="s">
        <v>7252</v>
      </c>
      <c r="BF4598" s="104" t="s">
        <v>7253</v>
      </c>
      <c r="BG4598" s="104" t="s">
        <v>7252</v>
      </c>
      <c r="BH4598" s="104" t="s">
        <v>7253</v>
      </c>
      <c r="BI4598" s="104" t="str">
        <f t="shared" si="1393"/>
        <v>RY4</v>
      </c>
    </row>
    <row r="4599" spans="56:61" hidden="1" x14ac:dyDescent="0.3">
      <c r="BD4599" t="str">
        <f t="shared" si="1392"/>
        <v>RY4KINGSLEY GREEN</v>
      </c>
      <c r="BE4599" s="104" t="s">
        <v>7276</v>
      </c>
      <c r="BF4599" s="104" t="s">
        <v>7277</v>
      </c>
      <c r="BG4599" s="104" t="s">
        <v>7276</v>
      </c>
      <c r="BH4599" s="104" t="s">
        <v>7277</v>
      </c>
      <c r="BI4599" s="104" t="str">
        <f t="shared" si="1393"/>
        <v>RY4</v>
      </c>
    </row>
    <row r="4600" spans="56:61" hidden="1" x14ac:dyDescent="0.3">
      <c r="BD4600" t="str">
        <f t="shared" si="1392"/>
        <v xml:space="preserve">RY4LANGLEY HOUSE </v>
      </c>
      <c r="BE4600" s="104" t="s">
        <v>8561</v>
      </c>
      <c r="BF4600" s="104" t="s">
        <v>9793</v>
      </c>
      <c r="BG4600" s="104" t="s">
        <v>8561</v>
      </c>
      <c r="BH4600" s="104" t="s">
        <v>9793</v>
      </c>
      <c r="BI4600" s="104" t="str">
        <f t="shared" si="1393"/>
        <v>RY4</v>
      </c>
    </row>
    <row r="4601" spans="56:61" hidden="1" x14ac:dyDescent="0.3">
      <c r="BD4601" t="str">
        <f t="shared" si="1392"/>
        <v>RY4LANGTON</v>
      </c>
      <c r="BE4601" s="104" t="s">
        <v>7240</v>
      </c>
      <c r="BF4601" s="104" t="s">
        <v>7241</v>
      </c>
      <c r="BG4601" s="104" t="s">
        <v>7240</v>
      </c>
      <c r="BH4601" s="104" t="s">
        <v>7241</v>
      </c>
      <c r="BI4601" s="104" t="str">
        <f t="shared" si="1393"/>
        <v>RY4</v>
      </c>
    </row>
    <row r="4602" spans="56:61" hidden="1" x14ac:dyDescent="0.3">
      <c r="BD4602" t="str">
        <f t="shared" si="1392"/>
        <v>RY4NASCOT LAWN</v>
      </c>
      <c r="BE4602" s="104" t="s">
        <v>7263</v>
      </c>
      <c r="BF4602" s="104" t="s">
        <v>1767</v>
      </c>
      <c r="BG4602" s="104" t="s">
        <v>7263</v>
      </c>
      <c r="BH4602" s="104" t="s">
        <v>1767</v>
      </c>
      <c r="BI4602" s="104" t="str">
        <f t="shared" si="1393"/>
        <v>RY4</v>
      </c>
    </row>
    <row r="4603" spans="56:61" hidden="1" x14ac:dyDescent="0.3">
      <c r="BD4603" t="str">
        <f t="shared" si="1392"/>
        <v>RY4NIGHTINGALE COTTAGES</v>
      </c>
      <c r="BE4603" s="104" t="s">
        <v>7278</v>
      </c>
      <c r="BF4603" s="104" t="s">
        <v>7279</v>
      </c>
      <c r="BG4603" s="104" t="s">
        <v>7278</v>
      </c>
      <c r="BH4603" s="104" t="s">
        <v>7279</v>
      </c>
      <c r="BI4603" s="104" t="str">
        <f t="shared" si="1393"/>
        <v>RY4</v>
      </c>
    </row>
    <row r="4604" spans="56:61" hidden="1" x14ac:dyDescent="0.3">
      <c r="BD4604" t="str">
        <f t="shared" si="1392"/>
        <v>RY4POTTERS BAR COMMUNITY HOSPITAL</v>
      </c>
      <c r="BE4604" s="104" t="s">
        <v>7238</v>
      </c>
      <c r="BF4604" s="104" t="s">
        <v>7239</v>
      </c>
      <c r="BG4604" s="104" t="s">
        <v>7238</v>
      </c>
      <c r="BH4604" s="104" t="s">
        <v>7239</v>
      </c>
      <c r="BI4604" s="104" t="str">
        <f t="shared" si="1393"/>
        <v>RY4</v>
      </c>
    </row>
    <row r="4605" spans="56:61" hidden="1" x14ac:dyDescent="0.3">
      <c r="BD4605" t="str">
        <f t="shared" si="1392"/>
        <v>RY4QE2</v>
      </c>
      <c r="BE4605" s="104" t="s">
        <v>7280</v>
      </c>
      <c r="BF4605" s="104" t="s">
        <v>7281</v>
      </c>
      <c r="BG4605" s="104" t="s">
        <v>7280</v>
      </c>
      <c r="BH4605" s="104" t="s">
        <v>7281</v>
      </c>
      <c r="BI4605" s="104" t="str">
        <f t="shared" si="1393"/>
        <v>RY4</v>
      </c>
    </row>
    <row r="4606" spans="56:61" hidden="1" x14ac:dyDescent="0.3">
      <c r="BD4606" t="str">
        <f t="shared" si="1392"/>
        <v>RY4QUEEN VICTORIA MEMORIAL HOSPITAL</v>
      </c>
      <c r="BE4606" s="104" t="s">
        <v>7254</v>
      </c>
      <c r="BF4606" s="104" t="s">
        <v>7255</v>
      </c>
      <c r="BG4606" s="104" t="s">
        <v>7254</v>
      </c>
      <c r="BH4606" s="104" t="s">
        <v>7255</v>
      </c>
      <c r="BI4606" s="104" t="str">
        <f t="shared" si="1393"/>
        <v>RY4</v>
      </c>
    </row>
    <row r="4607" spans="56:61" hidden="1" x14ac:dyDescent="0.3">
      <c r="BD4607" t="str">
        <f t="shared" si="1392"/>
        <v>RY4ROYSTON HOSPITAL</v>
      </c>
      <c r="BE4607" s="104" t="s">
        <v>7248</v>
      </c>
      <c r="BF4607" s="104" t="s">
        <v>7249</v>
      </c>
      <c r="BG4607" s="104" t="s">
        <v>7248</v>
      </c>
      <c r="BH4607" s="104" t="s">
        <v>7249</v>
      </c>
      <c r="BI4607" s="104" t="str">
        <f t="shared" si="1393"/>
        <v>RY4</v>
      </c>
    </row>
    <row r="4608" spans="56:61" hidden="1" x14ac:dyDescent="0.3">
      <c r="BD4608" t="str">
        <f t="shared" si="1392"/>
        <v>RY4RUNCIE UNIT</v>
      </c>
      <c r="BE4608" s="104" t="s">
        <v>7261</v>
      </c>
      <c r="BF4608" s="104" t="s">
        <v>7262</v>
      </c>
      <c r="BG4608" s="104" t="s">
        <v>7261</v>
      </c>
      <c r="BH4608" s="104" t="s">
        <v>7262</v>
      </c>
      <c r="BI4608" s="104" t="str">
        <f t="shared" si="1393"/>
        <v>RY4</v>
      </c>
    </row>
    <row r="4609" spans="56:61" hidden="1" x14ac:dyDescent="0.3">
      <c r="BD4609" t="str">
        <f t="shared" si="1392"/>
        <v>RY4SOPWELL</v>
      </c>
      <c r="BE4609" s="104" t="s">
        <v>7256</v>
      </c>
      <c r="BF4609" s="104" t="s">
        <v>7257</v>
      </c>
      <c r="BG4609" s="104" t="s">
        <v>7256</v>
      </c>
      <c r="BH4609" s="104" t="s">
        <v>7257</v>
      </c>
      <c r="BI4609" s="104" t="str">
        <f t="shared" si="1393"/>
        <v>RY4</v>
      </c>
    </row>
    <row r="4610" spans="56:61" hidden="1" x14ac:dyDescent="0.3">
      <c r="BD4610" t="str">
        <f t="shared" si="1392"/>
        <v>RY4ST NICHOLAS</v>
      </c>
      <c r="BE4610" s="104" t="s">
        <v>7268</v>
      </c>
      <c r="BF4610" s="104" t="s">
        <v>7269</v>
      </c>
      <c r="BG4610" s="104" t="s">
        <v>7268</v>
      </c>
      <c r="BH4610" s="104" t="s">
        <v>7269</v>
      </c>
      <c r="BI4610" s="104" t="str">
        <f t="shared" si="1393"/>
        <v>RY4</v>
      </c>
    </row>
    <row r="4611" spans="56:61" hidden="1" x14ac:dyDescent="0.3">
      <c r="BD4611" t="str">
        <f t="shared" ref="BD4611:BD4616" si="1394">CONCATENATE(LEFT(BE4611, 3),BF4611)</f>
        <v>RY5JOHN COUPLAND COMMUNITY HOSPITAL</v>
      </c>
      <c r="BE4611" s="104" t="s">
        <v>7286</v>
      </c>
      <c r="BF4611" s="104" t="s">
        <v>7287</v>
      </c>
      <c r="BG4611" s="104" t="s">
        <v>7286</v>
      </c>
      <c r="BH4611" s="104" t="s">
        <v>7287</v>
      </c>
      <c r="BI4611" s="104" t="str">
        <f t="shared" ref="BI4611:BI4615" si="1395">LEFT(BG4611,3)</f>
        <v>RY5</v>
      </c>
    </row>
    <row r="4612" spans="56:61" hidden="1" x14ac:dyDescent="0.3">
      <c r="BD4612" t="str">
        <f t="shared" si="1394"/>
        <v>RY5LOUTH COMMUNITY HOSPITAL</v>
      </c>
      <c r="BE4612" s="104" t="s">
        <v>7288</v>
      </c>
      <c r="BF4612" s="104" t="s">
        <v>7289</v>
      </c>
      <c r="BG4612" s="104" t="s">
        <v>7288</v>
      </c>
      <c r="BH4612" s="104" t="s">
        <v>7289</v>
      </c>
      <c r="BI4612" s="104" t="str">
        <f t="shared" si="1395"/>
        <v>RY5</v>
      </c>
    </row>
    <row r="4613" spans="56:61" hidden="1" x14ac:dyDescent="0.3">
      <c r="BD4613" t="str">
        <f t="shared" si="1394"/>
        <v>RY5SKEGNESS HOSPITAL</v>
      </c>
      <c r="BE4613" s="104" t="s">
        <v>7282</v>
      </c>
      <c r="BF4613" s="104" t="s">
        <v>7283</v>
      </c>
      <c r="BG4613" s="104" t="s">
        <v>7282</v>
      </c>
      <c r="BH4613" s="104" t="s">
        <v>7283</v>
      </c>
      <c r="BI4613" s="104" t="str">
        <f t="shared" si="1395"/>
        <v>RY5</v>
      </c>
    </row>
    <row r="4614" spans="56:61" hidden="1" x14ac:dyDescent="0.3">
      <c r="BD4614" t="str">
        <f t="shared" si="1394"/>
        <v>RY5THE BUTTERFLY HOSPICE</v>
      </c>
      <c r="BE4614" s="77" t="s">
        <v>9864</v>
      </c>
      <c r="BF4614" s="98" t="s">
        <v>9865</v>
      </c>
      <c r="BG4614" s="77" t="s">
        <v>9864</v>
      </c>
      <c r="BH4614" s="98" t="s">
        <v>9865</v>
      </c>
      <c r="BI4614" s="104" t="str">
        <f t="shared" si="1395"/>
        <v>RY5</v>
      </c>
    </row>
    <row r="4615" spans="56:61" hidden="1" x14ac:dyDescent="0.3">
      <c r="BD4615" t="str">
        <f t="shared" si="1394"/>
        <v>RY5THE JOHNSON COMMUNITY HOSPITAL</v>
      </c>
      <c r="BE4615" s="104" t="s">
        <v>7284</v>
      </c>
      <c r="BF4615" s="104" t="s">
        <v>7285</v>
      </c>
      <c r="BG4615" s="104" t="s">
        <v>7284</v>
      </c>
      <c r="BH4615" s="104" t="s">
        <v>7285</v>
      </c>
      <c r="BI4615" s="104" t="str">
        <f t="shared" si="1395"/>
        <v>RY5</v>
      </c>
    </row>
    <row r="4616" spans="56:61" hidden="1" x14ac:dyDescent="0.3">
      <c r="BD4616" t="str">
        <f t="shared" si="1394"/>
        <v>RY5LINCOLN COUNTY HOSPITAL</v>
      </c>
      <c r="BE4616" s="29" t="s">
        <v>10300</v>
      </c>
      <c r="BF4616" s="29" t="s">
        <v>9649</v>
      </c>
      <c r="BG4616" s="29" t="s">
        <v>10301</v>
      </c>
      <c r="BH4616" s="29" t="s">
        <v>9649</v>
      </c>
      <c r="BI4616" s="29" t="s">
        <v>1102</v>
      </c>
    </row>
    <row r="4617" spans="56:61" hidden="1" x14ac:dyDescent="0.3">
      <c r="BD4617" t="str">
        <f t="shared" ref="BD4617:BD4648" si="1396">CONCATENATE(LEFT(BE4617, 3),BF4617)</f>
        <v>RY6ARMLEY MOOR HEALTH CENTRE</v>
      </c>
      <c r="BE4617" s="104" t="s">
        <v>8358</v>
      </c>
      <c r="BF4617" s="104" t="s">
        <v>8359</v>
      </c>
      <c r="BG4617" s="104" t="s">
        <v>8358</v>
      </c>
      <c r="BH4617" s="104" t="s">
        <v>8359</v>
      </c>
      <c r="BI4617" s="104" t="str">
        <f t="shared" ref="BI4617:BI4648" si="1397">LEFT(BG4617,3)</f>
        <v>RY6</v>
      </c>
    </row>
    <row r="4618" spans="56:61" hidden="1" x14ac:dyDescent="0.3">
      <c r="BD4618" t="str">
        <f t="shared" si="1396"/>
        <v>RY6BECKETTS PARK</v>
      </c>
      <c r="BE4618" s="104" t="s">
        <v>7291</v>
      </c>
      <c r="BF4618" s="104" t="s">
        <v>7292</v>
      </c>
      <c r="BG4618" s="104" t="s">
        <v>7291</v>
      </c>
      <c r="BH4618" s="104" t="s">
        <v>7292</v>
      </c>
      <c r="BI4618" s="104" t="str">
        <f t="shared" si="1397"/>
        <v>RY6</v>
      </c>
    </row>
    <row r="4619" spans="56:61" hidden="1" x14ac:dyDescent="0.3">
      <c r="BD4619" t="str">
        <f t="shared" si="1396"/>
        <v>RY6BEESTON HILL COMMUNITY HEALTH CENTRE</v>
      </c>
      <c r="BE4619" s="104" t="s">
        <v>8360</v>
      </c>
      <c r="BF4619" s="104" t="s">
        <v>8361</v>
      </c>
      <c r="BG4619" s="104" t="s">
        <v>8360</v>
      </c>
      <c r="BH4619" s="104" t="s">
        <v>8361</v>
      </c>
      <c r="BI4619" s="104" t="str">
        <f t="shared" si="1397"/>
        <v>RY6</v>
      </c>
    </row>
    <row r="4620" spans="56:61" hidden="1" x14ac:dyDescent="0.3">
      <c r="BD4620" t="str">
        <f t="shared" si="1396"/>
        <v>RY6BEESTON VILLAGE SURGERY</v>
      </c>
      <c r="BE4620" s="104" t="s">
        <v>8362</v>
      </c>
      <c r="BF4620" s="104" t="s">
        <v>8363</v>
      </c>
      <c r="BG4620" s="104" t="s">
        <v>8362</v>
      </c>
      <c r="BH4620" s="104" t="s">
        <v>8363</v>
      </c>
      <c r="BI4620" s="104" t="str">
        <f t="shared" si="1397"/>
        <v>RY6</v>
      </c>
    </row>
    <row r="4621" spans="56:61" hidden="1" x14ac:dyDescent="0.3">
      <c r="BD4621" t="str">
        <f t="shared" si="1396"/>
        <v>RY6BRAMLEY CLINIC</v>
      </c>
      <c r="BE4621" s="104" t="s">
        <v>8364</v>
      </c>
      <c r="BF4621" s="104" t="s">
        <v>8365</v>
      </c>
      <c r="BG4621" s="104" t="s">
        <v>8364</v>
      </c>
      <c r="BH4621" s="104" t="s">
        <v>8365</v>
      </c>
      <c r="BI4621" s="104" t="str">
        <f t="shared" si="1397"/>
        <v>RY6</v>
      </c>
    </row>
    <row r="4622" spans="56:61" hidden="1" x14ac:dyDescent="0.3">
      <c r="BD4622" t="str">
        <f t="shared" si="1396"/>
        <v>RY6BURMANTOFTS HEALTH CENTRE</v>
      </c>
      <c r="BE4622" s="104" t="s">
        <v>8366</v>
      </c>
      <c r="BF4622" s="104" t="s">
        <v>8367</v>
      </c>
      <c r="BG4622" s="104" t="s">
        <v>8366</v>
      </c>
      <c r="BH4622" s="104" t="s">
        <v>8367</v>
      </c>
      <c r="BI4622" s="104" t="str">
        <f t="shared" si="1397"/>
        <v>RY6</v>
      </c>
    </row>
    <row r="4623" spans="56:61" hidden="1" x14ac:dyDescent="0.3">
      <c r="BD4623" t="str">
        <f t="shared" si="1396"/>
        <v>RY6CALVERLEY MEDICAL CENTRE</v>
      </c>
      <c r="BE4623" s="104" t="s">
        <v>8464</v>
      </c>
      <c r="BF4623" s="104" t="s">
        <v>8465</v>
      </c>
      <c r="BG4623" s="104" t="s">
        <v>8464</v>
      </c>
      <c r="BH4623" s="104" t="s">
        <v>8465</v>
      </c>
      <c r="BI4623" s="104" t="str">
        <f t="shared" si="1397"/>
        <v>RY6</v>
      </c>
    </row>
    <row r="4624" spans="56:61" hidden="1" x14ac:dyDescent="0.3">
      <c r="BD4624" t="str">
        <f t="shared" si="1396"/>
        <v>RY6CAMHS SERVICE (12A CLARENDON ROAD)</v>
      </c>
      <c r="BE4624" s="104" t="s">
        <v>8462</v>
      </c>
      <c r="BF4624" s="104" t="s">
        <v>8463</v>
      </c>
      <c r="BG4624" s="104" t="s">
        <v>8462</v>
      </c>
      <c r="BH4624" s="104" t="s">
        <v>8463</v>
      </c>
      <c r="BI4624" s="104" t="str">
        <f t="shared" si="1397"/>
        <v>RY6</v>
      </c>
    </row>
    <row r="4625" spans="56:61" hidden="1" x14ac:dyDescent="0.3">
      <c r="BD4625" t="str">
        <f t="shared" si="1396"/>
        <v>RY6CFU (SJUH)</v>
      </c>
      <c r="BE4625" s="104" t="s">
        <v>7293</v>
      </c>
      <c r="BF4625" s="104" t="s">
        <v>7294</v>
      </c>
      <c r="BG4625" s="104" t="s">
        <v>7293</v>
      </c>
      <c r="BH4625" s="104" t="s">
        <v>7294</v>
      </c>
      <c r="BI4625" s="104" t="str">
        <f t="shared" si="1397"/>
        <v>RY6</v>
      </c>
    </row>
    <row r="4626" spans="56:61" hidden="1" x14ac:dyDescent="0.3">
      <c r="BD4626" t="str">
        <f t="shared" si="1396"/>
        <v>RY6CHAPEL ALLERTON HOSPITAL (MUSCULOSKELETAL)</v>
      </c>
      <c r="BE4626" s="104" t="s">
        <v>7295</v>
      </c>
      <c r="BF4626" s="104" t="s">
        <v>7296</v>
      </c>
      <c r="BG4626" s="104" t="s">
        <v>7295</v>
      </c>
      <c r="BH4626" s="104" t="s">
        <v>7296</v>
      </c>
      <c r="BI4626" s="104" t="str">
        <f t="shared" si="1397"/>
        <v>RY6</v>
      </c>
    </row>
    <row r="4627" spans="56:61" hidden="1" x14ac:dyDescent="0.3">
      <c r="BD4627" t="str">
        <f t="shared" si="1396"/>
        <v>RY6CHAPELTOWN HEALTH CENTRE</v>
      </c>
      <c r="BE4627" s="104" t="s">
        <v>8368</v>
      </c>
      <c r="BF4627" s="104" t="s">
        <v>8369</v>
      </c>
      <c r="BG4627" s="104" t="s">
        <v>8368</v>
      </c>
      <c r="BH4627" s="104" t="s">
        <v>8369</v>
      </c>
      <c r="BI4627" s="104" t="str">
        <f t="shared" si="1397"/>
        <v>RY6</v>
      </c>
    </row>
    <row r="4628" spans="56:61" hidden="1" x14ac:dyDescent="0.3">
      <c r="BD4628" t="str">
        <f t="shared" si="1396"/>
        <v>RY6CHAPELTOWN IFSS</v>
      </c>
      <c r="BE4628" s="104" t="s">
        <v>7297</v>
      </c>
      <c r="BF4628" s="104" t="s">
        <v>7298</v>
      </c>
      <c r="BG4628" s="104" t="s">
        <v>7297</v>
      </c>
      <c r="BH4628" s="104" t="s">
        <v>7298</v>
      </c>
      <c r="BI4628" s="104" t="str">
        <f t="shared" si="1397"/>
        <v>RY6</v>
      </c>
    </row>
    <row r="4629" spans="56:61" hidden="1" x14ac:dyDescent="0.3">
      <c r="BD4629" t="str">
        <f t="shared" si="1396"/>
        <v>RY6CITY WISE CLINIC</v>
      </c>
      <c r="BE4629" s="104" t="s">
        <v>8370</v>
      </c>
      <c r="BF4629" s="104" t="s">
        <v>8371</v>
      </c>
      <c r="BG4629" s="104" t="s">
        <v>8370</v>
      </c>
      <c r="BH4629" s="104" t="s">
        <v>8371</v>
      </c>
      <c r="BI4629" s="104" t="str">
        <f t="shared" si="1397"/>
        <v>RY6</v>
      </c>
    </row>
    <row r="4630" spans="56:61" hidden="1" x14ac:dyDescent="0.3">
      <c r="BD4630" t="str">
        <f t="shared" si="1396"/>
        <v>RY6COLTON MILL MEDICAL CENTRE</v>
      </c>
      <c r="BE4630" s="104" t="s">
        <v>8372</v>
      </c>
      <c r="BF4630" s="104" t="s">
        <v>8373</v>
      </c>
      <c r="BG4630" s="104" t="s">
        <v>8372</v>
      </c>
      <c r="BH4630" s="104" t="s">
        <v>8373</v>
      </c>
      <c r="BI4630" s="104" t="str">
        <f t="shared" si="1397"/>
        <v>RY6</v>
      </c>
    </row>
    <row r="4631" spans="56:61" hidden="1" x14ac:dyDescent="0.3">
      <c r="BD4631" t="str">
        <f t="shared" si="1396"/>
        <v>RY6CRAVEN ROAD MEDICAL PRACTICE</v>
      </c>
      <c r="BE4631" s="104" t="s">
        <v>8466</v>
      </c>
      <c r="BF4631" s="104" t="s">
        <v>8467</v>
      </c>
      <c r="BG4631" s="104" t="s">
        <v>8466</v>
      </c>
      <c r="BH4631" s="104" t="s">
        <v>8467</v>
      </c>
      <c r="BI4631" s="104" t="str">
        <f t="shared" si="1397"/>
        <v>RY6</v>
      </c>
    </row>
    <row r="4632" spans="56:61" hidden="1" x14ac:dyDescent="0.3">
      <c r="BD4632" t="str">
        <f t="shared" si="1396"/>
        <v>RY6CRINGLEBAR</v>
      </c>
      <c r="BE4632" s="104" t="s">
        <v>7300</v>
      </c>
      <c r="BF4632" s="104" t="s">
        <v>7301</v>
      </c>
      <c r="BG4632" s="104" t="s">
        <v>7300</v>
      </c>
      <c r="BH4632" s="104" t="s">
        <v>7301</v>
      </c>
      <c r="BI4632" s="104" t="str">
        <f t="shared" si="1397"/>
        <v>RY6</v>
      </c>
    </row>
    <row r="4633" spans="56:61" hidden="1" x14ac:dyDescent="0.3">
      <c r="BD4633" t="str">
        <f t="shared" si="1396"/>
        <v>RY6EAST LEEDS HEALTH CENTRE</v>
      </c>
      <c r="BE4633" s="104" t="s">
        <v>8374</v>
      </c>
      <c r="BF4633" s="104" t="s">
        <v>8375</v>
      </c>
      <c r="BG4633" s="104" t="s">
        <v>8374</v>
      </c>
      <c r="BH4633" s="104" t="s">
        <v>8375</v>
      </c>
      <c r="BI4633" s="104" t="str">
        <f t="shared" si="1397"/>
        <v>RY6</v>
      </c>
    </row>
    <row r="4634" spans="56:61" hidden="1" x14ac:dyDescent="0.3">
      <c r="BD4634" t="str">
        <f t="shared" si="1396"/>
        <v>RY6FOUNDRY LANE SURGERY</v>
      </c>
      <c r="BE4634" s="104" t="s">
        <v>8506</v>
      </c>
      <c r="BF4634" s="104" t="s">
        <v>8507</v>
      </c>
      <c r="BG4634" s="104" t="s">
        <v>8506</v>
      </c>
      <c r="BH4634" s="104" t="s">
        <v>8507</v>
      </c>
      <c r="BI4634" s="104" t="str">
        <f t="shared" si="1397"/>
        <v>RY6</v>
      </c>
    </row>
    <row r="4635" spans="56:61" hidden="1" x14ac:dyDescent="0.3">
      <c r="BD4635" t="str">
        <f t="shared" si="1396"/>
        <v>RY6GARFORTH CLINIC</v>
      </c>
      <c r="BE4635" s="104" t="s">
        <v>8376</v>
      </c>
      <c r="BF4635" s="104" t="s">
        <v>8377</v>
      </c>
      <c r="BG4635" s="104" t="s">
        <v>8376</v>
      </c>
      <c r="BH4635" s="104" t="s">
        <v>8377</v>
      </c>
      <c r="BI4635" s="104" t="str">
        <f t="shared" si="1397"/>
        <v>RY6</v>
      </c>
    </row>
    <row r="4636" spans="56:61" hidden="1" x14ac:dyDescent="0.3">
      <c r="BD4636" t="str">
        <f t="shared" si="1396"/>
        <v>RY6GILDERSOME CLINIC</v>
      </c>
      <c r="BE4636" s="104" t="s">
        <v>8378</v>
      </c>
      <c r="BF4636" s="104" t="s">
        <v>8379</v>
      </c>
      <c r="BG4636" s="104" t="s">
        <v>8378</v>
      </c>
      <c r="BH4636" s="104" t="s">
        <v>8379</v>
      </c>
      <c r="BI4636" s="104" t="str">
        <f t="shared" si="1397"/>
        <v>RY6</v>
      </c>
    </row>
    <row r="4637" spans="56:61" hidden="1" x14ac:dyDescent="0.3">
      <c r="BD4637" t="str">
        <f t="shared" si="1396"/>
        <v>RY6GIPTON CLINIC</v>
      </c>
      <c r="BE4637" s="104" t="s">
        <v>8380</v>
      </c>
      <c r="BF4637" s="104" t="s">
        <v>8381</v>
      </c>
      <c r="BG4637" s="104" t="s">
        <v>8380</v>
      </c>
      <c r="BH4637" s="104" t="s">
        <v>8381</v>
      </c>
      <c r="BI4637" s="104" t="str">
        <f t="shared" si="1397"/>
        <v>RY6</v>
      </c>
    </row>
    <row r="4638" spans="56:61" hidden="1" x14ac:dyDescent="0.3">
      <c r="BD4638" t="str">
        <f t="shared" si="1396"/>
        <v>RY6GUISELEY CLINIC</v>
      </c>
      <c r="BE4638" s="104" t="s">
        <v>8382</v>
      </c>
      <c r="BF4638" s="104" t="s">
        <v>8383</v>
      </c>
      <c r="BG4638" s="104" t="s">
        <v>8382</v>
      </c>
      <c r="BH4638" s="104" t="s">
        <v>8383</v>
      </c>
      <c r="BI4638" s="104" t="str">
        <f t="shared" si="1397"/>
        <v>RY6</v>
      </c>
    </row>
    <row r="4639" spans="56:61" hidden="1" x14ac:dyDescent="0.3">
      <c r="BD4639" t="str">
        <f t="shared" si="1396"/>
        <v>RY6HALTON CLINIC</v>
      </c>
      <c r="BE4639" s="104" t="s">
        <v>8384</v>
      </c>
      <c r="BF4639" s="104" t="s">
        <v>8385</v>
      </c>
      <c r="BG4639" s="104" t="s">
        <v>8384</v>
      </c>
      <c r="BH4639" s="104" t="s">
        <v>8385</v>
      </c>
      <c r="BI4639" s="104" t="str">
        <f t="shared" si="1397"/>
        <v>RY6</v>
      </c>
    </row>
    <row r="4640" spans="56:61" hidden="1" x14ac:dyDescent="0.3">
      <c r="BD4640" t="str">
        <f t="shared" si="1396"/>
        <v>RY6HANNAH HOUSE</v>
      </c>
      <c r="BE4640" s="104" t="s">
        <v>8386</v>
      </c>
      <c r="BF4640" s="104" t="s">
        <v>8387</v>
      </c>
      <c r="BG4640" s="104" t="s">
        <v>8386</v>
      </c>
      <c r="BH4640" s="104" t="s">
        <v>8387</v>
      </c>
      <c r="BI4640" s="104" t="str">
        <f t="shared" si="1397"/>
        <v>RY6</v>
      </c>
    </row>
    <row r="4641" spans="56:61" hidden="1" x14ac:dyDescent="0.3">
      <c r="BD4641" t="str">
        <f t="shared" si="1396"/>
        <v>RY6HAREHILLS CHILDRENS CENTRE</v>
      </c>
      <c r="BE4641" s="104" t="s">
        <v>8388</v>
      </c>
      <c r="BF4641" s="104" t="s">
        <v>8389</v>
      </c>
      <c r="BG4641" s="104" t="s">
        <v>8388</v>
      </c>
      <c r="BH4641" s="104" t="s">
        <v>8389</v>
      </c>
      <c r="BI4641" s="104" t="str">
        <f t="shared" si="1397"/>
        <v>RY6</v>
      </c>
    </row>
    <row r="4642" spans="56:61" hidden="1" x14ac:dyDescent="0.3">
      <c r="BD4642" t="str">
        <f t="shared" si="1396"/>
        <v>RY6HARRY BOOTH HOUSE</v>
      </c>
      <c r="BE4642" s="104" t="s">
        <v>8504</v>
      </c>
      <c r="BF4642" s="104" t="s">
        <v>8505</v>
      </c>
      <c r="BG4642" s="104" t="s">
        <v>8504</v>
      </c>
      <c r="BH4642" s="104" t="s">
        <v>8505</v>
      </c>
      <c r="BI4642" s="104" t="str">
        <f t="shared" si="1397"/>
        <v>RY6</v>
      </c>
    </row>
    <row r="4643" spans="56:61" hidden="1" x14ac:dyDescent="0.3">
      <c r="BD4643" t="str">
        <f t="shared" si="1396"/>
        <v>RY6HAWTHORN HOUSE</v>
      </c>
      <c r="BE4643" s="104" t="s">
        <v>8390</v>
      </c>
      <c r="BF4643" s="104" t="s">
        <v>8391</v>
      </c>
      <c r="BG4643" s="104" t="s">
        <v>8390</v>
      </c>
      <c r="BH4643" s="104" t="s">
        <v>8391</v>
      </c>
      <c r="BI4643" s="104" t="str">
        <f t="shared" si="1397"/>
        <v>RY6</v>
      </c>
    </row>
    <row r="4644" spans="56:61" hidden="1" x14ac:dyDescent="0.3">
      <c r="BD4644" t="str">
        <f t="shared" si="1396"/>
        <v>RY6HAWTHORN SURGERY</v>
      </c>
      <c r="BE4644" s="104" t="s">
        <v>8468</v>
      </c>
      <c r="BF4644" s="104" t="s">
        <v>8469</v>
      </c>
      <c r="BG4644" s="104" t="s">
        <v>8468</v>
      </c>
      <c r="BH4644" s="104" t="s">
        <v>8469</v>
      </c>
      <c r="BI4644" s="104" t="str">
        <f t="shared" si="1397"/>
        <v>RY6</v>
      </c>
    </row>
    <row r="4645" spans="56:61" hidden="1" x14ac:dyDescent="0.3">
      <c r="BD4645" t="str">
        <f t="shared" si="1396"/>
        <v>RY6HIGHFIELD MEDICAL CENTRE</v>
      </c>
      <c r="BE4645" s="104" t="s">
        <v>8470</v>
      </c>
      <c r="BF4645" s="104" t="s">
        <v>8471</v>
      </c>
      <c r="BG4645" s="104" t="s">
        <v>8470</v>
      </c>
      <c r="BH4645" s="104" t="s">
        <v>8471</v>
      </c>
      <c r="BI4645" s="104" t="str">
        <f t="shared" si="1397"/>
        <v>RY6</v>
      </c>
    </row>
    <row r="4646" spans="56:61" hidden="1" x14ac:dyDescent="0.3">
      <c r="BD4646" t="str">
        <f t="shared" si="1396"/>
        <v>RY6HILLFOOT SURGERY</v>
      </c>
      <c r="BE4646" s="104" t="s">
        <v>8472</v>
      </c>
      <c r="BF4646" s="104" t="s">
        <v>8473</v>
      </c>
      <c r="BG4646" s="104" t="s">
        <v>8472</v>
      </c>
      <c r="BH4646" s="104" t="s">
        <v>8473</v>
      </c>
      <c r="BI4646" s="104" t="str">
        <f t="shared" si="1397"/>
        <v>RY6</v>
      </c>
    </row>
    <row r="4647" spans="56:61" hidden="1" x14ac:dyDescent="0.3">
      <c r="BD4647" t="str">
        <f t="shared" si="1396"/>
        <v>RY6HOLT PARK HEALTH CENTRE</v>
      </c>
      <c r="BE4647" s="104" t="s">
        <v>8392</v>
      </c>
      <c r="BF4647" s="104" t="s">
        <v>8393</v>
      </c>
      <c r="BG4647" s="104" t="s">
        <v>8392</v>
      </c>
      <c r="BH4647" s="104" t="s">
        <v>8393</v>
      </c>
      <c r="BI4647" s="104" t="str">
        <f t="shared" si="1397"/>
        <v>RY6</v>
      </c>
    </row>
    <row r="4648" spans="56:61" hidden="1" x14ac:dyDescent="0.3">
      <c r="BD4648" t="str">
        <f t="shared" si="1396"/>
        <v>RY6HORSFORTH CLINIC</v>
      </c>
      <c r="BE4648" s="104" t="s">
        <v>8394</v>
      </c>
      <c r="BF4648" s="104" t="s">
        <v>8395</v>
      </c>
      <c r="BG4648" s="104" t="s">
        <v>8394</v>
      </c>
      <c r="BH4648" s="104" t="s">
        <v>8395</v>
      </c>
      <c r="BI4648" s="104" t="str">
        <f t="shared" si="1397"/>
        <v>RY6</v>
      </c>
    </row>
    <row r="4649" spans="56:61" hidden="1" x14ac:dyDescent="0.3">
      <c r="BD4649" t="str">
        <f t="shared" ref="BD4649:BD4675" si="1398">CONCATENATE(LEFT(BE4649, 3),BF4649)</f>
        <v>RY6HUNSLET HEALTH CENTRE</v>
      </c>
      <c r="BE4649" s="104" t="s">
        <v>8396</v>
      </c>
      <c r="BF4649" s="104" t="s">
        <v>8397</v>
      </c>
      <c r="BG4649" s="104" t="s">
        <v>8396</v>
      </c>
      <c r="BH4649" s="104" t="s">
        <v>8397</v>
      </c>
      <c r="BI4649" s="104" t="str">
        <f t="shared" ref="BI4649:BI4675" si="1399">LEFT(BG4649,3)</f>
        <v>RY6</v>
      </c>
    </row>
    <row r="4650" spans="56:61" hidden="1" x14ac:dyDescent="0.3">
      <c r="BD4650" t="str">
        <f t="shared" si="1398"/>
        <v>RY6IRELAND WOOD SURGERY</v>
      </c>
      <c r="BE4650" s="104" t="s">
        <v>8500</v>
      </c>
      <c r="BF4650" s="104" t="s">
        <v>8501</v>
      </c>
      <c r="BG4650" s="104" t="s">
        <v>8500</v>
      </c>
      <c r="BH4650" s="104" t="s">
        <v>8501</v>
      </c>
      <c r="BI4650" s="104" t="str">
        <f t="shared" si="1399"/>
        <v>RY6</v>
      </c>
    </row>
    <row r="4651" spans="56:61" hidden="1" x14ac:dyDescent="0.3">
      <c r="BD4651" t="str">
        <f t="shared" si="1398"/>
        <v>RY6KIPPAX HEALTH CENTRE</v>
      </c>
      <c r="BE4651" s="104" t="s">
        <v>8398</v>
      </c>
      <c r="BF4651" s="104" t="s">
        <v>8399</v>
      </c>
      <c r="BG4651" s="104" t="s">
        <v>8398</v>
      </c>
      <c r="BH4651" s="104" t="s">
        <v>8399</v>
      </c>
      <c r="BI4651" s="104" t="str">
        <f t="shared" si="1399"/>
        <v>RY6</v>
      </c>
    </row>
    <row r="4652" spans="56:61" hidden="1" x14ac:dyDescent="0.3">
      <c r="BD4652" t="str">
        <f t="shared" si="1398"/>
        <v>RY6KIRKSTALL HEALTH CENTRE</v>
      </c>
      <c r="BE4652" s="104" t="s">
        <v>8400</v>
      </c>
      <c r="BF4652" s="104" t="s">
        <v>8401</v>
      </c>
      <c r="BG4652" s="104" t="s">
        <v>8400</v>
      </c>
      <c r="BH4652" s="104" t="s">
        <v>8401</v>
      </c>
      <c r="BI4652" s="104" t="str">
        <f t="shared" si="1399"/>
        <v>RY6</v>
      </c>
    </row>
    <row r="4653" spans="56:61" hidden="1" x14ac:dyDescent="0.3">
      <c r="BD4653" t="str">
        <f t="shared" si="1398"/>
        <v>RY6KIRKSTALL LANE MEDICAL CENTRE</v>
      </c>
      <c r="BE4653" s="104" t="s">
        <v>8474</v>
      </c>
      <c r="BF4653" s="104" t="s">
        <v>8475</v>
      </c>
      <c r="BG4653" s="104" t="s">
        <v>8474</v>
      </c>
      <c r="BH4653" s="104" t="s">
        <v>8475</v>
      </c>
      <c r="BI4653" s="104" t="str">
        <f t="shared" si="1399"/>
        <v>RY6</v>
      </c>
    </row>
    <row r="4654" spans="56:61" hidden="1" x14ac:dyDescent="0.3">
      <c r="BD4654" t="str">
        <f t="shared" si="1398"/>
        <v>RY6LEAFIELD CLINIC</v>
      </c>
      <c r="BE4654" s="104" t="s">
        <v>8402</v>
      </c>
      <c r="BF4654" s="104" t="s">
        <v>8403</v>
      </c>
      <c r="BG4654" s="104" t="s">
        <v>8402</v>
      </c>
      <c r="BH4654" s="104" t="s">
        <v>8403</v>
      </c>
      <c r="BI4654" s="104" t="str">
        <f t="shared" si="1399"/>
        <v>RY6</v>
      </c>
    </row>
    <row r="4655" spans="56:61" hidden="1" x14ac:dyDescent="0.3">
      <c r="BD4655" t="str">
        <f t="shared" si="1398"/>
        <v>RY6LEEDS CITY COLLEGE - HORSFORTH CAMPUS</v>
      </c>
      <c r="BE4655" s="104" t="s">
        <v>8496</v>
      </c>
      <c r="BF4655" s="104" t="s">
        <v>8497</v>
      </c>
      <c r="BG4655" s="104" t="s">
        <v>8496</v>
      </c>
      <c r="BH4655" s="104" t="s">
        <v>8497</v>
      </c>
      <c r="BI4655" s="104" t="str">
        <f t="shared" si="1399"/>
        <v>RY6</v>
      </c>
    </row>
    <row r="4656" spans="56:61" hidden="1" x14ac:dyDescent="0.3">
      <c r="BD4656" t="str">
        <f t="shared" si="1398"/>
        <v>RY6LEEDS CITY COLLEGE - PARK LANE CAMPUS</v>
      </c>
      <c r="BE4656" s="104" t="s">
        <v>8492</v>
      </c>
      <c r="BF4656" s="104" t="s">
        <v>8493</v>
      </c>
      <c r="BG4656" s="104" t="s">
        <v>8492</v>
      </c>
      <c r="BH4656" s="104" t="s">
        <v>8493</v>
      </c>
      <c r="BI4656" s="104" t="str">
        <f t="shared" si="1399"/>
        <v>RY6</v>
      </c>
    </row>
    <row r="4657" spans="56:61" hidden="1" x14ac:dyDescent="0.3">
      <c r="BD4657" t="str">
        <f t="shared" si="1398"/>
        <v>RY6LEEDS CITY COLLEGE - THOMAS DANBY CAMPUS</v>
      </c>
      <c r="BE4657" s="104" t="s">
        <v>8494</v>
      </c>
      <c r="BF4657" s="104" t="s">
        <v>8495</v>
      </c>
      <c r="BG4657" s="104" t="s">
        <v>8494</v>
      </c>
      <c r="BH4657" s="104" t="s">
        <v>8495</v>
      </c>
      <c r="BI4657" s="104" t="str">
        <f t="shared" si="1399"/>
        <v>RY6</v>
      </c>
    </row>
    <row r="4658" spans="56:61" hidden="1" x14ac:dyDescent="0.3">
      <c r="BD4658" t="str">
        <f t="shared" si="1398"/>
        <v>RY6LEEDS COMMUNITY EQUIPMENT SERVICE</v>
      </c>
      <c r="BE4658" s="104" t="s">
        <v>8404</v>
      </c>
      <c r="BF4658" s="104" t="s">
        <v>8405</v>
      </c>
      <c r="BG4658" s="104" t="s">
        <v>8404</v>
      </c>
      <c r="BH4658" s="104" t="s">
        <v>8405</v>
      </c>
      <c r="BI4658" s="104" t="str">
        <f t="shared" si="1399"/>
        <v>RY6</v>
      </c>
    </row>
    <row r="4659" spans="56:61" hidden="1" x14ac:dyDescent="0.3">
      <c r="BD4659" t="str">
        <f t="shared" si="1398"/>
        <v>RY6LEEDS GENERAL INFIRMARY</v>
      </c>
      <c r="BE4659" s="104" t="s">
        <v>7290</v>
      </c>
      <c r="BF4659" s="104" t="s">
        <v>3038</v>
      </c>
      <c r="BG4659" s="104" t="s">
        <v>7290</v>
      </c>
      <c r="BH4659" s="104" t="s">
        <v>3038</v>
      </c>
      <c r="BI4659" s="104" t="str">
        <f t="shared" si="1399"/>
        <v>RY6</v>
      </c>
    </row>
    <row r="4660" spans="56:61" hidden="1" x14ac:dyDescent="0.3">
      <c r="BD4660" t="str">
        <f t="shared" si="1398"/>
        <v>RY6LEEDS STUDENT MEDICAL PRACTICE</v>
      </c>
      <c r="BE4660" s="104" t="s">
        <v>8476</v>
      </c>
      <c r="BF4660" s="104" t="s">
        <v>8477</v>
      </c>
      <c r="BG4660" s="104" t="s">
        <v>8476</v>
      </c>
      <c r="BH4660" s="104" t="s">
        <v>8477</v>
      </c>
      <c r="BI4660" s="104" t="str">
        <f t="shared" si="1399"/>
        <v>RY6</v>
      </c>
    </row>
    <row r="4661" spans="56:61" hidden="1" x14ac:dyDescent="0.3">
      <c r="BD4661" t="str">
        <f t="shared" si="1398"/>
        <v>RY6LITTLE WOODHOUSE HALL</v>
      </c>
      <c r="BE4661" s="104" t="s">
        <v>8406</v>
      </c>
      <c r="BF4661" s="104" t="s">
        <v>8407</v>
      </c>
      <c r="BG4661" s="104" t="s">
        <v>8406</v>
      </c>
      <c r="BH4661" s="104" t="s">
        <v>8407</v>
      </c>
      <c r="BI4661" s="104" t="str">
        <f t="shared" si="1399"/>
        <v>RY6</v>
      </c>
    </row>
    <row r="4662" spans="56:61" hidden="1" x14ac:dyDescent="0.3">
      <c r="BD4662" t="str">
        <f t="shared" si="1398"/>
        <v>RY6MANOR PARK SURGERY</v>
      </c>
      <c r="BE4662" s="104" t="s">
        <v>8502</v>
      </c>
      <c r="BF4662" s="104" t="s">
        <v>8503</v>
      </c>
      <c r="BG4662" s="104" t="s">
        <v>8502</v>
      </c>
      <c r="BH4662" s="104" t="s">
        <v>8503</v>
      </c>
      <c r="BI4662" s="104" t="str">
        <f t="shared" si="1399"/>
        <v>RY6</v>
      </c>
    </row>
    <row r="4663" spans="56:61" hidden="1" x14ac:dyDescent="0.3">
      <c r="BD4663" t="str">
        <f t="shared" si="1398"/>
        <v>RY6MEANWOOD HEALTH CENTRE</v>
      </c>
      <c r="BE4663" s="104" t="s">
        <v>8408</v>
      </c>
      <c r="BF4663" s="104" t="s">
        <v>8409</v>
      </c>
      <c r="BG4663" s="104" t="s">
        <v>8408</v>
      </c>
      <c r="BH4663" s="104" t="s">
        <v>8409</v>
      </c>
      <c r="BI4663" s="104" t="str">
        <f t="shared" si="1399"/>
        <v>RY6</v>
      </c>
    </row>
    <row r="4664" spans="56:61" hidden="1" x14ac:dyDescent="0.3">
      <c r="BD4664" t="str">
        <f t="shared" si="1398"/>
        <v>RY6MIDDLETON COMMUNITY HEALTH CENTRE</v>
      </c>
      <c r="BE4664" s="104" t="s">
        <v>8410</v>
      </c>
      <c r="BF4664" s="104" t="s">
        <v>8411</v>
      </c>
      <c r="BG4664" s="104" t="s">
        <v>8410</v>
      </c>
      <c r="BH4664" s="104" t="s">
        <v>8411</v>
      </c>
      <c r="BI4664" s="104" t="str">
        <f t="shared" si="1399"/>
        <v>RY6</v>
      </c>
    </row>
    <row r="4665" spans="56:61" hidden="1" x14ac:dyDescent="0.3">
      <c r="BD4665" t="str">
        <f t="shared" si="1398"/>
        <v>RY6MORLEY HEALTH CENTRE</v>
      </c>
      <c r="BE4665" s="104" t="s">
        <v>8412</v>
      </c>
      <c r="BF4665" s="104" t="s">
        <v>8413</v>
      </c>
      <c r="BG4665" s="104" t="s">
        <v>8412</v>
      </c>
      <c r="BH4665" s="104" t="s">
        <v>8413</v>
      </c>
      <c r="BI4665" s="104" t="str">
        <f t="shared" si="1399"/>
        <v>RY6</v>
      </c>
    </row>
    <row r="4666" spans="56:61" hidden="1" x14ac:dyDescent="0.3">
      <c r="BD4666" t="str">
        <f t="shared" si="1398"/>
        <v>RY6NEW CROFT SURGERY</v>
      </c>
      <c r="BE4666" s="104" t="s">
        <v>8478</v>
      </c>
      <c r="BF4666" s="104" t="s">
        <v>8479</v>
      </c>
      <c r="BG4666" s="104" t="s">
        <v>8478</v>
      </c>
      <c r="BH4666" s="104" t="s">
        <v>8479</v>
      </c>
      <c r="BI4666" s="104" t="str">
        <f t="shared" si="1399"/>
        <v>RY6</v>
      </c>
    </row>
    <row r="4667" spans="56:61" hidden="1" x14ac:dyDescent="0.3">
      <c r="BD4667" t="str">
        <f t="shared" si="1398"/>
        <v>RY6NORTH WEST HOUSE (PCT HQ)</v>
      </c>
      <c r="BE4667" s="104" t="s">
        <v>8414</v>
      </c>
      <c r="BF4667" s="104" t="s">
        <v>8415</v>
      </c>
      <c r="BG4667" s="104" t="s">
        <v>8414</v>
      </c>
      <c r="BH4667" s="104" t="s">
        <v>8415</v>
      </c>
      <c r="BI4667" s="104" t="str">
        <f t="shared" si="1399"/>
        <v>RY6</v>
      </c>
    </row>
    <row r="4668" spans="56:61" hidden="1" x14ac:dyDescent="0.3">
      <c r="BD4668" t="str">
        <f t="shared" si="1398"/>
        <v>RY6OFFENDER HEALTHCARE - LEEDS</v>
      </c>
      <c r="BE4668" s="104" t="s">
        <v>8512</v>
      </c>
      <c r="BF4668" s="104" t="s">
        <v>8513</v>
      </c>
      <c r="BG4668" s="104" t="s">
        <v>8512</v>
      </c>
      <c r="BH4668" s="104" t="s">
        <v>8513</v>
      </c>
      <c r="BI4668" s="104" t="str">
        <f t="shared" si="1399"/>
        <v>RY6</v>
      </c>
    </row>
    <row r="4669" spans="56:61" hidden="1" x14ac:dyDescent="0.3">
      <c r="BD4669" t="str">
        <f t="shared" si="1398"/>
        <v>RY6OFFENDER HEALTHCARE - WEALSTUN</v>
      </c>
      <c r="BE4669" s="104" t="s">
        <v>8516</v>
      </c>
      <c r="BF4669" s="104" t="s">
        <v>8517</v>
      </c>
      <c r="BG4669" s="104" t="s">
        <v>8516</v>
      </c>
      <c r="BH4669" s="104" t="s">
        <v>8517</v>
      </c>
      <c r="BI4669" s="104" t="str">
        <f t="shared" si="1399"/>
        <v>RY6</v>
      </c>
    </row>
    <row r="4670" spans="56:61" hidden="1" x14ac:dyDescent="0.3">
      <c r="BD4670" t="str">
        <f t="shared" si="1398"/>
        <v>RY6OFFENDER HEALTHCARE - WETHERBY</v>
      </c>
      <c r="BE4670" s="104" t="s">
        <v>8514</v>
      </c>
      <c r="BF4670" s="104" t="s">
        <v>8515</v>
      </c>
      <c r="BG4670" s="104" t="s">
        <v>8514</v>
      </c>
      <c r="BH4670" s="104" t="s">
        <v>8515</v>
      </c>
      <c r="BI4670" s="104" t="str">
        <f t="shared" si="1399"/>
        <v>RY6</v>
      </c>
    </row>
    <row r="4671" spans="56:61" hidden="1" x14ac:dyDescent="0.3">
      <c r="BD4671" t="str">
        <f t="shared" si="1398"/>
        <v>RY6OSMONDTHORPE ONE STOP SHOP</v>
      </c>
      <c r="BE4671" s="104" t="s">
        <v>7302</v>
      </c>
      <c r="BF4671" s="104" t="s">
        <v>7303</v>
      </c>
      <c r="BG4671" s="104" t="s">
        <v>7302</v>
      </c>
      <c r="BH4671" s="104" t="s">
        <v>7303</v>
      </c>
      <c r="BI4671" s="104" t="str">
        <f t="shared" si="1399"/>
        <v>RY6</v>
      </c>
    </row>
    <row r="4672" spans="56:61" hidden="1" x14ac:dyDescent="0.3">
      <c r="BD4672" t="str">
        <f t="shared" si="1398"/>
        <v>RY6OTLEY CLINIC</v>
      </c>
      <c r="BE4672" s="104" t="s">
        <v>8416</v>
      </c>
      <c r="BF4672" s="104" t="s">
        <v>8417</v>
      </c>
      <c r="BG4672" s="104" t="s">
        <v>8416</v>
      </c>
      <c r="BH4672" s="104" t="s">
        <v>8417</v>
      </c>
      <c r="BI4672" s="104" t="str">
        <f t="shared" si="1399"/>
        <v>RY6</v>
      </c>
    </row>
    <row r="4673" spans="56:61" hidden="1" x14ac:dyDescent="0.3">
      <c r="BD4673" t="str">
        <f t="shared" si="1398"/>
        <v>RY6PARK EDGE MEDICAL CENTRE</v>
      </c>
      <c r="BE4673" s="104" t="s">
        <v>8418</v>
      </c>
      <c r="BF4673" s="104" t="s">
        <v>8419</v>
      </c>
      <c r="BG4673" s="104" t="s">
        <v>8418</v>
      </c>
      <c r="BH4673" s="104" t="s">
        <v>8419</v>
      </c>
      <c r="BI4673" s="104" t="str">
        <f t="shared" si="1399"/>
        <v>RY6</v>
      </c>
    </row>
    <row r="4674" spans="56:61" hidden="1" x14ac:dyDescent="0.3">
      <c r="BD4674" t="str">
        <f t="shared" si="1398"/>
        <v>RY6PARK EDGE PRACTICE</v>
      </c>
      <c r="BE4674" s="104" t="s">
        <v>8480</v>
      </c>
      <c r="BF4674" s="104" t="s">
        <v>8481</v>
      </c>
      <c r="BG4674" s="104" t="s">
        <v>8480</v>
      </c>
      <c r="BH4674" s="104" t="s">
        <v>8481</v>
      </c>
      <c r="BI4674" s="104" t="str">
        <f t="shared" si="1399"/>
        <v>RY6</v>
      </c>
    </row>
    <row r="4675" spans="56:61" hidden="1" x14ac:dyDescent="0.3">
      <c r="BD4675" t="str">
        <f t="shared" si="1398"/>
        <v>RY6PARK ROAD MEDICAL CENTRE</v>
      </c>
      <c r="BE4675" s="104" t="s">
        <v>8482</v>
      </c>
      <c r="BF4675" s="104" t="s">
        <v>8483</v>
      </c>
      <c r="BG4675" s="104" t="s">
        <v>8482</v>
      </c>
      <c r="BH4675" s="104" t="s">
        <v>8483</v>
      </c>
      <c r="BI4675" s="104" t="str">
        <f t="shared" si="1399"/>
        <v>RY6</v>
      </c>
    </row>
    <row r="4676" spans="56:61" hidden="1" x14ac:dyDescent="0.3">
      <c r="BD4676" t="str">
        <f t="shared" ref="BD4676:BD4739" si="1400">CONCATENATE(LEFT(BE4676, 3),BF4676)</f>
        <v>RY6PARKSIDE COMMUNITY HEALTH CENTRE</v>
      </c>
      <c r="BE4676" s="104" t="s">
        <v>8420</v>
      </c>
      <c r="BF4676" s="104" t="s">
        <v>8421</v>
      </c>
      <c r="BG4676" s="104" t="s">
        <v>8420</v>
      </c>
      <c r="BH4676" s="104" t="s">
        <v>8421</v>
      </c>
      <c r="BI4676" s="104" t="str">
        <f t="shared" ref="BI4676:BI4739" si="1401">LEFT(BG4676,3)</f>
        <v>RY6</v>
      </c>
    </row>
    <row r="4677" spans="56:61" hidden="1" x14ac:dyDescent="0.3">
      <c r="BD4677" t="str">
        <f t="shared" si="1400"/>
        <v>RY6PRIORY VIEW MEDICAL CENTRE</v>
      </c>
      <c r="BE4677" s="104" t="s">
        <v>8498</v>
      </c>
      <c r="BF4677" s="104" t="s">
        <v>8499</v>
      </c>
      <c r="BG4677" s="104" t="s">
        <v>8498</v>
      </c>
      <c r="BH4677" s="104" t="s">
        <v>8499</v>
      </c>
      <c r="BI4677" s="104" t="str">
        <f t="shared" si="1401"/>
        <v>RY6</v>
      </c>
    </row>
    <row r="4678" spans="56:61" hidden="1" x14ac:dyDescent="0.3">
      <c r="BD4678" t="str">
        <f t="shared" si="1400"/>
        <v>RY6PUDSEY HEALTH CENTRE</v>
      </c>
      <c r="BE4678" s="104" t="s">
        <v>8422</v>
      </c>
      <c r="BF4678" s="104" t="s">
        <v>8423</v>
      </c>
      <c r="BG4678" s="104" t="s">
        <v>8422</v>
      </c>
      <c r="BH4678" s="104" t="s">
        <v>8423</v>
      </c>
      <c r="BI4678" s="104" t="str">
        <f t="shared" si="1401"/>
        <v>RY6</v>
      </c>
    </row>
    <row r="4679" spans="56:61" hidden="1" x14ac:dyDescent="0.3">
      <c r="BD4679" t="str">
        <f t="shared" si="1400"/>
        <v>RY6REGINALD CENTRE</v>
      </c>
      <c r="BE4679" s="104" t="s">
        <v>8424</v>
      </c>
      <c r="BF4679" s="104" t="s">
        <v>8425</v>
      </c>
      <c r="BG4679" s="104" t="s">
        <v>8424</v>
      </c>
      <c r="BH4679" s="104" t="s">
        <v>8425</v>
      </c>
      <c r="BI4679" s="104" t="str">
        <f t="shared" si="1401"/>
        <v>RY6</v>
      </c>
    </row>
    <row r="4680" spans="56:61" hidden="1" x14ac:dyDescent="0.3">
      <c r="BD4680" t="str">
        <f t="shared" si="1400"/>
        <v>RY6RICHMOND HOUSE</v>
      </c>
      <c r="BE4680" s="104" t="s">
        <v>8426</v>
      </c>
      <c r="BF4680" s="104" t="s">
        <v>8427</v>
      </c>
      <c r="BG4680" s="104" t="s">
        <v>8426</v>
      </c>
      <c r="BH4680" s="104" t="s">
        <v>8427</v>
      </c>
      <c r="BI4680" s="104" t="str">
        <f t="shared" si="1401"/>
        <v>RY6</v>
      </c>
    </row>
    <row r="4681" spans="56:61" hidden="1" x14ac:dyDescent="0.3">
      <c r="BD4681" t="str">
        <f t="shared" si="1400"/>
        <v>RY6ROBIN LANE MEDICAL CENTRE</v>
      </c>
      <c r="BE4681" s="104" t="s">
        <v>8484</v>
      </c>
      <c r="BF4681" s="104" t="s">
        <v>8485</v>
      </c>
      <c r="BG4681" s="104" t="s">
        <v>8484</v>
      </c>
      <c r="BH4681" s="104" t="s">
        <v>8485</v>
      </c>
      <c r="BI4681" s="104" t="str">
        <f t="shared" si="1401"/>
        <v>RY6</v>
      </c>
    </row>
    <row r="4682" spans="56:61" hidden="1" x14ac:dyDescent="0.3">
      <c r="BD4682" t="str">
        <f t="shared" si="1400"/>
        <v>RY6ROTHWELL HEALTH CENTRE</v>
      </c>
      <c r="BE4682" s="104" t="s">
        <v>8428</v>
      </c>
      <c r="BF4682" s="104" t="s">
        <v>8429</v>
      </c>
      <c r="BG4682" s="104" t="s">
        <v>8428</v>
      </c>
      <c r="BH4682" s="104" t="s">
        <v>8429</v>
      </c>
      <c r="BI4682" s="104" t="str">
        <f t="shared" si="1401"/>
        <v>RY6</v>
      </c>
    </row>
    <row r="4683" spans="56:61" hidden="1" x14ac:dyDescent="0.3">
      <c r="BD4683" t="str">
        <f t="shared" si="1400"/>
        <v>RY6RUTLAND LODGE MEDICAL PRACTICE</v>
      </c>
      <c r="BE4683" s="104" t="s">
        <v>8430</v>
      </c>
      <c r="BF4683" s="104" t="s">
        <v>8431</v>
      </c>
      <c r="BG4683" s="104" t="s">
        <v>8430</v>
      </c>
      <c r="BH4683" s="104" t="s">
        <v>8431</v>
      </c>
      <c r="BI4683" s="104" t="str">
        <f t="shared" si="1401"/>
        <v>RY6</v>
      </c>
    </row>
    <row r="4684" spans="56:61" hidden="1" x14ac:dyDescent="0.3">
      <c r="BD4684" t="str">
        <f t="shared" si="1400"/>
        <v>RY6SCOTT HALL LEISURE CENTRE</v>
      </c>
      <c r="BE4684" s="104" t="s">
        <v>8486</v>
      </c>
      <c r="BF4684" s="104" t="s">
        <v>8487</v>
      </c>
      <c r="BG4684" s="104" t="s">
        <v>8486</v>
      </c>
      <c r="BH4684" s="104" t="s">
        <v>8487</v>
      </c>
      <c r="BI4684" s="104" t="str">
        <f t="shared" si="1401"/>
        <v>RY6</v>
      </c>
    </row>
    <row r="4685" spans="56:61" hidden="1" x14ac:dyDescent="0.3">
      <c r="BD4685" t="str">
        <f t="shared" si="1400"/>
        <v>RY6SEACROFT CLINIC</v>
      </c>
      <c r="BE4685" s="104" t="s">
        <v>8432</v>
      </c>
      <c r="BF4685" s="104" t="s">
        <v>8433</v>
      </c>
      <c r="BG4685" s="104" t="s">
        <v>8432</v>
      </c>
      <c r="BH4685" s="104" t="s">
        <v>8433</v>
      </c>
      <c r="BI4685" s="104" t="str">
        <f t="shared" si="1401"/>
        <v>RY6</v>
      </c>
    </row>
    <row r="4686" spans="56:61" hidden="1" x14ac:dyDescent="0.3">
      <c r="BD4686" t="str">
        <f t="shared" si="1400"/>
        <v>RY6SEACROFT HOSPITAL</v>
      </c>
      <c r="BE4686" s="104" t="s">
        <v>7304</v>
      </c>
      <c r="BF4686" s="104" t="s">
        <v>7305</v>
      </c>
      <c r="BG4686" s="104" t="s">
        <v>7304</v>
      </c>
      <c r="BH4686" s="104" t="s">
        <v>7305</v>
      </c>
      <c r="BI4686" s="104" t="str">
        <f t="shared" si="1401"/>
        <v>RY6</v>
      </c>
    </row>
    <row r="4687" spans="56:61" hidden="1" x14ac:dyDescent="0.3">
      <c r="BD4687" t="str">
        <f t="shared" si="1400"/>
        <v>RY6SEACROFT ONE STOP SHOP</v>
      </c>
      <c r="BE4687" s="104" t="s">
        <v>7306</v>
      </c>
      <c r="BF4687" s="104" t="s">
        <v>3090</v>
      </c>
      <c r="BG4687" s="104" t="s">
        <v>7306</v>
      </c>
      <c r="BH4687" s="104" t="s">
        <v>3090</v>
      </c>
      <c r="BI4687" s="104" t="str">
        <f t="shared" si="1401"/>
        <v>RY6</v>
      </c>
    </row>
    <row r="4688" spans="56:61" hidden="1" x14ac:dyDescent="0.3">
      <c r="BD4688" t="str">
        <f t="shared" si="1400"/>
        <v>RY6SHAFTSBURY HOUSE</v>
      </c>
      <c r="BE4688" s="104" t="s">
        <v>8434</v>
      </c>
      <c r="BF4688" s="104" t="s">
        <v>8435</v>
      </c>
      <c r="BG4688" s="104" t="s">
        <v>8434</v>
      </c>
      <c r="BH4688" s="104" t="s">
        <v>8435</v>
      </c>
      <c r="BI4688" s="104" t="str">
        <f t="shared" si="1401"/>
        <v>RY6</v>
      </c>
    </row>
    <row r="4689" spans="56:61" hidden="1" x14ac:dyDescent="0.3">
      <c r="BD4689" t="str">
        <f t="shared" si="1400"/>
        <v>RY6ST GEORGES CENTRE</v>
      </c>
      <c r="BE4689" s="104" t="s">
        <v>8436</v>
      </c>
      <c r="BF4689" s="104" t="s">
        <v>8437</v>
      </c>
      <c r="BG4689" s="104" t="s">
        <v>8436</v>
      </c>
      <c r="BH4689" s="104" t="s">
        <v>8437</v>
      </c>
      <c r="BI4689" s="104" t="str">
        <f t="shared" si="1401"/>
        <v>RY6</v>
      </c>
    </row>
    <row r="4690" spans="56:61" hidden="1" x14ac:dyDescent="0.3">
      <c r="BD4690" t="str">
        <f t="shared" si="1400"/>
        <v>RY6ST MARY'S HOSPITAL</v>
      </c>
      <c r="BE4690" s="104" t="s">
        <v>7299</v>
      </c>
      <c r="BF4690" s="104" t="s">
        <v>1216</v>
      </c>
      <c r="BG4690" s="104" t="s">
        <v>7299</v>
      </c>
      <c r="BH4690" s="104" t="s">
        <v>1216</v>
      </c>
      <c r="BI4690" s="104" t="str">
        <f t="shared" si="1401"/>
        <v>RY6</v>
      </c>
    </row>
    <row r="4691" spans="56:61" hidden="1" x14ac:dyDescent="0.3">
      <c r="BD4691" t="str">
        <f t="shared" si="1400"/>
        <v>RY6STOCKDALE HOUSE</v>
      </c>
      <c r="BE4691" s="104" t="s">
        <v>8438</v>
      </c>
      <c r="BF4691" s="104" t="s">
        <v>8439</v>
      </c>
      <c r="BG4691" s="104" t="s">
        <v>8438</v>
      </c>
      <c r="BH4691" s="104" t="s">
        <v>8439</v>
      </c>
      <c r="BI4691" s="104" t="str">
        <f t="shared" si="1401"/>
        <v>RY6</v>
      </c>
    </row>
    <row r="4692" spans="56:61" hidden="1" x14ac:dyDescent="0.3">
      <c r="BD4692" t="str">
        <f t="shared" si="1400"/>
        <v>RY6STREET LANE PRACTICE</v>
      </c>
      <c r="BE4692" s="104" t="s">
        <v>8508</v>
      </c>
      <c r="BF4692" s="104" t="s">
        <v>8509</v>
      </c>
      <c r="BG4692" s="104" t="s">
        <v>8508</v>
      </c>
      <c r="BH4692" s="104" t="s">
        <v>8509</v>
      </c>
      <c r="BI4692" s="104" t="str">
        <f t="shared" si="1401"/>
        <v>RY6</v>
      </c>
    </row>
    <row r="4693" spans="56:61" hidden="1" x14ac:dyDescent="0.3">
      <c r="BD4693" t="str">
        <f t="shared" si="1400"/>
        <v>RY6SUNFIELD MEDICAL CENTRE</v>
      </c>
      <c r="BE4693" s="104" t="s">
        <v>8440</v>
      </c>
      <c r="BF4693" s="104" t="s">
        <v>8441</v>
      </c>
      <c r="BG4693" s="104" t="s">
        <v>8440</v>
      </c>
      <c r="BH4693" s="104" t="s">
        <v>8441</v>
      </c>
      <c r="BI4693" s="104" t="str">
        <f t="shared" si="1401"/>
        <v>RY6</v>
      </c>
    </row>
    <row r="4694" spans="56:61" hidden="1" x14ac:dyDescent="0.3">
      <c r="BD4694" t="str">
        <f t="shared" si="1400"/>
        <v>RY6SWILLINGTON CLINIC</v>
      </c>
      <c r="BE4694" s="104" t="s">
        <v>8442</v>
      </c>
      <c r="BF4694" s="104" t="s">
        <v>8443</v>
      </c>
      <c r="BG4694" s="104" t="s">
        <v>8442</v>
      </c>
      <c r="BH4694" s="104" t="s">
        <v>8443</v>
      </c>
      <c r="BI4694" s="104" t="str">
        <f t="shared" si="1401"/>
        <v>RY6</v>
      </c>
    </row>
    <row r="4695" spans="56:61" hidden="1" x14ac:dyDescent="0.3">
      <c r="BD4695" t="str">
        <f t="shared" si="1400"/>
        <v>RY6THORNTON MEDICAL CENTRE</v>
      </c>
      <c r="BE4695" s="104" t="s">
        <v>8444</v>
      </c>
      <c r="BF4695" s="104" t="s">
        <v>8445</v>
      </c>
      <c r="BG4695" s="104" t="s">
        <v>8444</v>
      </c>
      <c r="BH4695" s="104" t="s">
        <v>8445</v>
      </c>
      <c r="BI4695" s="104" t="str">
        <f t="shared" si="1401"/>
        <v>RY6</v>
      </c>
    </row>
    <row r="4696" spans="56:61" hidden="1" x14ac:dyDescent="0.3">
      <c r="BD4696" t="str">
        <f t="shared" si="1400"/>
        <v>RY6TINSHILL LANE SURGERY</v>
      </c>
      <c r="BE4696" s="104" t="s">
        <v>8488</v>
      </c>
      <c r="BF4696" s="104" t="s">
        <v>8489</v>
      </c>
      <c r="BG4696" s="104" t="s">
        <v>8488</v>
      </c>
      <c r="BH4696" s="104" t="s">
        <v>8489</v>
      </c>
      <c r="BI4696" s="104" t="str">
        <f t="shared" si="1401"/>
        <v>RY6</v>
      </c>
    </row>
    <row r="4697" spans="56:61" hidden="1" x14ac:dyDescent="0.3">
      <c r="BD4697" t="str">
        <f t="shared" si="1400"/>
        <v>RY6WEST LODGE SURGERY</v>
      </c>
      <c r="BE4697" s="104" t="s">
        <v>8510</v>
      </c>
      <c r="BF4697" s="104" t="s">
        <v>8511</v>
      </c>
      <c r="BG4697" s="104" t="s">
        <v>8510</v>
      </c>
      <c r="BH4697" s="104" t="s">
        <v>8511</v>
      </c>
      <c r="BI4697" s="104" t="str">
        <f t="shared" si="1401"/>
        <v>RY6</v>
      </c>
    </row>
    <row r="4698" spans="56:61" hidden="1" x14ac:dyDescent="0.3">
      <c r="BD4698" t="str">
        <f t="shared" si="1400"/>
        <v>RY6WESTGATE SURGERY</v>
      </c>
      <c r="BE4698" s="104" t="s">
        <v>8446</v>
      </c>
      <c r="BF4698" s="104" t="s">
        <v>8447</v>
      </c>
      <c r="BG4698" s="104" t="s">
        <v>8446</v>
      </c>
      <c r="BH4698" s="104" t="s">
        <v>8447</v>
      </c>
      <c r="BI4698" s="104" t="str">
        <f t="shared" si="1401"/>
        <v>RY6</v>
      </c>
    </row>
    <row r="4699" spans="56:61" hidden="1" x14ac:dyDescent="0.3">
      <c r="BD4699" t="str">
        <f t="shared" si="1400"/>
        <v>RY6WETHERBY HEALTH CENTRE</v>
      </c>
      <c r="BE4699" s="104" t="s">
        <v>8448</v>
      </c>
      <c r="BF4699" s="104" t="s">
        <v>8449</v>
      </c>
      <c r="BG4699" s="104" t="s">
        <v>8448</v>
      </c>
      <c r="BH4699" s="104" t="s">
        <v>8449</v>
      </c>
      <c r="BI4699" s="104" t="str">
        <f t="shared" si="1401"/>
        <v>RY6</v>
      </c>
    </row>
    <row r="4700" spans="56:61" hidden="1" x14ac:dyDescent="0.3">
      <c r="BD4700" t="str">
        <f t="shared" si="1400"/>
        <v>RY6WHARFEDALE HOSPITAL</v>
      </c>
      <c r="BE4700" s="104" t="s">
        <v>7307</v>
      </c>
      <c r="BF4700" s="104" t="s">
        <v>7308</v>
      </c>
      <c r="BG4700" s="104" t="s">
        <v>7307</v>
      </c>
      <c r="BH4700" s="104" t="s">
        <v>7308</v>
      </c>
      <c r="BI4700" s="104" t="str">
        <f t="shared" si="1401"/>
        <v>RY6</v>
      </c>
    </row>
    <row r="4701" spans="56:61" hidden="1" x14ac:dyDescent="0.3">
      <c r="BD4701" t="str">
        <f t="shared" si="1400"/>
        <v>RY6WHITEHALL SURGERY</v>
      </c>
      <c r="BE4701" s="104" t="s">
        <v>8490</v>
      </c>
      <c r="BF4701" s="104" t="s">
        <v>8491</v>
      </c>
      <c r="BG4701" s="104" t="s">
        <v>8490</v>
      </c>
      <c r="BH4701" s="104" t="s">
        <v>8491</v>
      </c>
      <c r="BI4701" s="104" t="str">
        <f t="shared" si="1401"/>
        <v>RY6</v>
      </c>
    </row>
    <row r="4702" spans="56:61" hidden="1" x14ac:dyDescent="0.3">
      <c r="BD4702" t="str">
        <f t="shared" si="1400"/>
        <v>RY6WIRA HOUSE</v>
      </c>
      <c r="BE4702" s="104" t="s">
        <v>8450</v>
      </c>
      <c r="BF4702" s="104" t="s">
        <v>8451</v>
      </c>
      <c r="BG4702" s="104" t="s">
        <v>8450</v>
      </c>
      <c r="BH4702" s="104" t="s">
        <v>8451</v>
      </c>
      <c r="BI4702" s="104" t="str">
        <f t="shared" si="1401"/>
        <v>RY6</v>
      </c>
    </row>
    <row r="4703" spans="56:61" hidden="1" x14ac:dyDescent="0.3">
      <c r="BD4703" t="str">
        <f t="shared" si="1400"/>
        <v>RY6WOODHOUSE HEALTH CENTRE</v>
      </c>
      <c r="BE4703" s="104" t="s">
        <v>8452</v>
      </c>
      <c r="BF4703" s="104" t="s">
        <v>8453</v>
      </c>
      <c r="BG4703" s="104" t="s">
        <v>8452</v>
      </c>
      <c r="BH4703" s="104" t="s">
        <v>8453</v>
      </c>
      <c r="BI4703" s="104" t="str">
        <f t="shared" si="1401"/>
        <v>RY6</v>
      </c>
    </row>
    <row r="4704" spans="56:61" hidden="1" x14ac:dyDescent="0.3">
      <c r="BD4704" t="str">
        <f t="shared" si="1400"/>
        <v>RY6WOODSLEY ROAD HEALTH CENTRE</v>
      </c>
      <c r="BE4704" s="104" t="s">
        <v>8454</v>
      </c>
      <c r="BF4704" s="104" t="s">
        <v>8455</v>
      </c>
      <c r="BG4704" s="104" t="s">
        <v>8454</v>
      </c>
      <c r="BH4704" s="104" t="s">
        <v>8455</v>
      </c>
      <c r="BI4704" s="104" t="str">
        <f t="shared" si="1401"/>
        <v>RY6</v>
      </c>
    </row>
    <row r="4705" spans="56:61" hidden="1" x14ac:dyDescent="0.3">
      <c r="BD4705" t="str">
        <f t="shared" si="1400"/>
        <v>RY6WORTLEY BECK HEALTH CENTRE</v>
      </c>
      <c r="BE4705" s="104" t="s">
        <v>8456</v>
      </c>
      <c r="BF4705" s="104" t="s">
        <v>8457</v>
      </c>
      <c r="BG4705" s="104" t="s">
        <v>8456</v>
      </c>
      <c r="BH4705" s="104" t="s">
        <v>8457</v>
      </c>
      <c r="BI4705" s="104" t="str">
        <f t="shared" si="1401"/>
        <v>RY6</v>
      </c>
    </row>
    <row r="4706" spans="56:61" hidden="1" x14ac:dyDescent="0.3">
      <c r="BD4706" t="str">
        <f t="shared" si="1400"/>
        <v>RY6YEADON HEALTH CENTRE</v>
      </c>
      <c r="BE4706" s="104" t="s">
        <v>8458</v>
      </c>
      <c r="BF4706" s="104" t="s">
        <v>8459</v>
      </c>
      <c r="BG4706" s="104" t="s">
        <v>8458</v>
      </c>
      <c r="BH4706" s="104" t="s">
        <v>8459</v>
      </c>
      <c r="BI4706" s="104" t="str">
        <f t="shared" si="1401"/>
        <v>RY6</v>
      </c>
    </row>
    <row r="4707" spans="56:61" hidden="1" x14ac:dyDescent="0.3">
      <c r="BD4707" t="str">
        <f t="shared" si="1400"/>
        <v>RY6YORK STREET PRACTICE</v>
      </c>
      <c r="BE4707" s="104" t="s">
        <v>8460</v>
      </c>
      <c r="BF4707" s="104" t="s">
        <v>8461</v>
      </c>
      <c r="BG4707" s="104" t="s">
        <v>8460</v>
      </c>
      <c r="BH4707" s="104" t="s">
        <v>8461</v>
      </c>
      <c r="BI4707" s="104" t="str">
        <f t="shared" si="1401"/>
        <v>RY6</v>
      </c>
    </row>
    <row r="4708" spans="56:61" hidden="1" x14ac:dyDescent="0.3">
      <c r="BD4708" t="str">
        <f t="shared" si="1400"/>
        <v>RY6YORK TOWERS</v>
      </c>
      <c r="BE4708" s="104" t="s">
        <v>7309</v>
      </c>
      <c r="BF4708" s="104" t="s">
        <v>3062</v>
      </c>
      <c r="BG4708" s="104" t="s">
        <v>7309</v>
      </c>
      <c r="BH4708" s="104" t="s">
        <v>3062</v>
      </c>
      <c r="BI4708" s="104" t="str">
        <f t="shared" si="1401"/>
        <v>RY6</v>
      </c>
    </row>
    <row r="4709" spans="56:61" hidden="1" x14ac:dyDescent="0.3">
      <c r="BD4709" t="str">
        <f t="shared" si="1400"/>
        <v>RY8AMBERLEY HOUSE</v>
      </c>
      <c r="BE4709" s="104" t="s">
        <v>8752</v>
      </c>
      <c r="BF4709" s="104" t="s">
        <v>8753</v>
      </c>
      <c r="BG4709" s="104" t="s">
        <v>8752</v>
      </c>
      <c r="BH4709" s="104" t="s">
        <v>8753</v>
      </c>
      <c r="BI4709" s="104" t="str">
        <f t="shared" si="1401"/>
        <v>RY8</v>
      </c>
    </row>
    <row r="4710" spans="56:61" hidden="1" x14ac:dyDescent="0.3">
      <c r="BD4710" t="str">
        <f t="shared" si="1400"/>
        <v>RY8ASH GREEN</v>
      </c>
      <c r="BE4710" s="104" t="s">
        <v>7340</v>
      </c>
      <c r="BF4710" s="104" t="s">
        <v>7341</v>
      </c>
      <c r="BG4710" s="104" t="s">
        <v>7340</v>
      </c>
      <c r="BH4710" s="104" t="s">
        <v>7341</v>
      </c>
      <c r="BI4710" s="104" t="str">
        <f t="shared" si="1401"/>
        <v>RY8</v>
      </c>
    </row>
    <row r="4711" spans="56:61" hidden="1" x14ac:dyDescent="0.3">
      <c r="BD4711" t="str">
        <f t="shared" si="1400"/>
        <v>RY8ASHBY &amp; DISTRICT HOSPITAL</v>
      </c>
      <c r="BE4711" s="104" t="s">
        <v>7376</v>
      </c>
      <c r="BF4711" s="104" t="s">
        <v>7377</v>
      </c>
      <c r="BG4711" s="104" t="s">
        <v>7376</v>
      </c>
      <c r="BH4711" s="104" t="s">
        <v>7377</v>
      </c>
      <c r="BI4711" s="104" t="str">
        <f t="shared" si="1401"/>
        <v>RY8</v>
      </c>
    </row>
    <row r="4712" spans="56:61" hidden="1" x14ac:dyDescent="0.3">
      <c r="BD4712" t="str">
        <f t="shared" si="1400"/>
        <v>RY8BABINGTON HOSPITAL</v>
      </c>
      <c r="BE4712" s="104" t="s">
        <v>7368</v>
      </c>
      <c r="BF4712" s="104" t="s">
        <v>7369</v>
      </c>
      <c r="BG4712" s="104" t="s">
        <v>7368</v>
      </c>
      <c r="BH4712" s="104" t="s">
        <v>7369</v>
      </c>
      <c r="BI4712" s="104" t="str">
        <f t="shared" si="1401"/>
        <v>RY8</v>
      </c>
    </row>
    <row r="4713" spans="56:61" hidden="1" x14ac:dyDescent="0.3">
      <c r="BD4713" t="str">
        <f t="shared" si="1400"/>
        <v>RY8BABINGTON HOSPITAL 2</v>
      </c>
      <c r="BE4713" s="104" t="s">
        <v>7321</v>
      </c>
      <c r="BF4713" s="104" t="s">
        <v>7322</v>
      </c>
      <c r="BG4713" s="104" t="s">
        <v>7321</v>
      </c>
      <c r="BH4713" s="104" t="s">
        <v>7322</v>
      </c>
      <c r="BI4713" s="104" t="str">
        <f t="shared" si="1401"/>
        <v>RY8</v>
      </c>
    </row>
    <row r="4714" spans="56:61" hidden="1" x14ac:dyDescent="0.3">
      <c r="BD4714" t="str">
        <f t="shared" si="1400"/>
        <v>RY8BOLSOVER HOSPITAL</v>
      </c>
      <c r="BE4714" s="104" t="s">
        <v>7440</v>
      </c>
      <c r="BF4714" s="104" t="s">
        <v>7441</v>
      </c>
      <c r="BG4714" s="104" t="s">
        <v>7440</v>
      </c>
      <c r="BH4714" s="104" t="s">
        <v>7441</v>
      </c>
      <c r="BI4714" s="104" t="str">
        <f t="shared" si="1401"/>
        <v>RY8</v>
      </c>
    </row>
    <row r="4715" spans="56:61" hidden="1" x14ac:dyDescent="0.3">
      <c r="BD4715" t="str">
        <f t="shared" si="1400"/>
        <v>RY8BUXTON COTTAGE HOSPITAL</v>
      </c>
      <c r="BE4715" s="104" t="s">
        <v>7319</v>
      </c>
      <c r="BF4715" s="104" t="s">
        <v>7320</v>
      </c>
      <c r="BG4715" s="104" t="s">
        <v>7319</v>
      </c>
      <c r="BH4715" s="104" t="s">
        <v>7320</v>
      </c>
      <c r="BI4715" s="104" t="str">
        <f t="shared" si="1401"/>
        <v>RY8</v>
      </c>
    </row>
    <row r="4716" spans="56:61" hidden="1" x14ac:dyDescent="0.3">
      <c r="BD4716" t="str">
        <f t="shared" si="1400"/>
        <v>RY8BUXTON HOSPITAL</v>
      </c>
      <c r="BE4716" s="104" t="s">
        <v>7337</v>
      </c>
      <c r="BF4716" s="104" t="s">
        <v>7338</v>
      </c>
      <c r="BG4716" s="104" t="s">
        <v>7337</v>
      </c>
      <c r="BH4716" s="104" t="s">
        <v>7338</v>
      </c>
      <c r="BI4716" s="104" t="str">
        <f t="shared" si="1401"/>
        <v>RY8</v>
      </c>
    </row>
    <row r="4717" spans="56:61" hidden="1" x14ac:dyDescent="0.3">
      <c r="BD4717" t="str">
        <f t="shared" si="1400"/>
        <v>RY8CARDIOLOGY - ILKESTON</v>
      </c>
      <c r="BE4717" s="104" t="s">
        <v>7394</v>
      </c>
      <c r="BF4717" s="104" t="s">
        <v>7395</v>
      </c>
      <c r="BG4717" s="104" t="s">
        <v>7394</v>
      </c>
      <c r="BH4717" s="104" t="s">
        <v>7395</v>
      </c>
      <c r="BI4717" s="104" t="str">
        <f t="shared" si="1401"/>
        <v>RY8</v>
      </c>
    </row>
    <row r="4718" spans="56:61" hidden="1" x14ac:dyDescent="0.3">
      <c r="BD4718" t="str">
        <f t="shared" si="1400"/>
        <v>RY8CARDIOLOGY - LONG EATON</v>
      </c>
      <c r="BE4718" s="104" t="s">
        <v>7431</v>
      </c>
      <c r="BF4718" s="104" t="s">
        <v>7432</v>
      </c>
      <c r="BG4718" s="104" t="s">
        <v>7431</v>
      </c>
      <c r="BH4718" s="104" t="s">
        <v>7432</v>
      </c>
      <c r="BI4718" s="104" t="str">
        <f t="shared" si="1401"/>
        <v>RY8</v>
      </c>
    </row>
    <row r="4719" spans="56:61" hidden="1" x14ac:dyDescent="0.3">
      <c r="BD4719" t="str">
        <f t="shared" si="1400"/>
        <v>RY8CAVENDISH HOSPITAL</v>
      </c>
      <c r="BE4719" s="104" t="s">
        <v>7442</v>
      </c>
      <c r="BF4719" s="104" t="s">
        <v>7443</v>
      </c>
      <c r="BG4719" s="104" t="s">
        <v>7442</v>
      </c>
      <c r="BH4719" s="104" t="s">
        <v>7443</v>
      </c>
      <c r="BI4719" s="104" t="str">
        <f t="shared" si="1401"/>
        <v>RY8</v>
      </c>
    </row>
    <row r="4720" spans="56:61" hidden="1" x14ac:dyDescent="0.3">
      <c r="BD4720" t="str">
        <f t="shared" si="1400"/>
        <v>RY8CLAY CROSS HOSPITAL</v>
      </c>
      <c r="BE4720" s="104" t="s">
        <v>7438</v>
      </c>
      <c r="BF4720" s="104" t="s">
        <v>7439</v>
      </c>
      <c r="BG4720" s="104" t="s">
        <v>7438</v>
      </c>
      <c r="BH4720" s="104" t="s">
        <v>7439</v>
      </c>
      <c r="BI4720" s="104" t="str">
        <f t="shared" si="1401"/>
        <v>RY8</v>
      </c>
    </row>
    <row r="4721" spans="56:61" hidden="1" x14ac:dyDescent="0.3">
      <c r="BD4721" t="str">
        <f t="shared" si="1400"/>
        <v>RY8COALVILLE COMMUNITY HOSPITAL</v>
      </c>
      <c r="BE4721" s="104" t="s">
        <v>7344</v>
      </c>
      <c r="BF4721" s="104" t="s">
        <v>7345</v>
      </c>
      <c r="BG4721" s="104" t="s">
        <v>7344</v>
      </c>
      <c r="BH4721" s="104" t="s">
        <v>7345</v>
      </c>
      <c r="BI4721" s="104" t="str">
        <f t="shared" si="1401"/>
        <v>RY8</v>
      </c>
    </row>
    <row r="4722" spans="56:61" hidden="1" x14ac:dyDescent="0.3">
      <c r="BD4722" t="str">
        <f t="shared" si="1400"/>
        <v>RY8COMMUNITY PAEDIATRICS</v>
      </c>
      <c r="BE4722" s="104" t="s">
        <v>7471</v>
      </c>
      <c r="BF4722" s="104" t="s">
        <v>3702</v>
      </c>
      <c r="BG4722" s="104" t="s">
        <v>7471</v>
      </c>
      <c r="BH4722" s="104" t="s">
        <v>3702</v>
      </c>
      <c r="BI4722" s="104" t="str">
        <f t="shared" si="1401"/>
        <v>RY8</v>
      </c>
    </row>
    <row r="4723" spans="56:61" hidden="1" x14ac:dyDescent="0.3">
      <c r="BD4723" t="str">
        <f t="shared" si="1400"/>
        <v>RY8DERBYSHIRE COUNTY PCT HEALTH PROMOTION</v>
      </c>
      <c r="BE4723" s="104" t="s">
        <v>7447</v>
      </c>
      <c r="BF4723" s="104" t="s">
        <v>7448</v>
      </c>
      <c r="BG4723" s="104" t="s">
        <v>7447</v>
      </c>
      <c r="BH4723" s="104" t="s">
        <v>7448</v>
      </c>
      <c r="BI4723" s="104" t="str">
        <f t="shared" si="1401"/>
        <v>RY8</v>
      </c>
    </row>
    <row r="4724" spans="56:61" hidden="1" x14ac:dyDescent="0.3">
      <c r="BD4724" t="str">
        <f t="shared" si="1400"/>
        <v>RY8DRONFIELD CIVIC HALL</v>
      </c>
      <c r="BE4724" s="104" t="s">
        <v>7312</v>
      </c>
      <c r="BF4724" s="104" t="s">
        <v>7313</v>
      </c>
      <c r="BG4724" s="104" t="s">
        <v>7312</v>
      </c>
      <c r="BH4724" s="104" t="s">
        <v>7313</v>
      </c>
      <c r="BI4724" s="104" t="str">
        <f t="shared" si="1401"/>
        <v>RY8</v>
      </c>
    </row>
    <row r="4725" spans="56:61" hidden="1" x14ac:dyDescent="0.3">
      <c r="BD4725" t="str">
        <f t="shared" si="1400"/>
        <v>RY8EAR NOSE &amp; THROAT - ILKESTON</v>
      </c>
      <c r="BE4725" s="104" t="s">
        <v>7396</v>
      </c>
      <c r="BF4725" s="104" t="s">
        <v>7397</v>
      </c>
      <c r="BG4725" s="104" t="s">
        <v>7396</v>
      </c>
      <c r="BH4725" s="104" t="s">
        <v>7397</v>
      </c>
      <c r="BI4725" s="104" t="str">
        <f t="shared" si="1401"/>
        <v>RY8</v>
      </c>
    </row>
    <row r="4726" spans="56:61" hidden="1" x14ac:dyDescent="0.3">
      <c r="BD4726" t="str">
        <f t="shared" si="1400"/>
        <v>RY8EAR NOSE &amp; THROAT (ADH)</v>
      </c>
      <c r="BE4726" s="104" t="s">
        <v>7449</v>
      </c>
      <c r="BF4726" s="104" t="s">
        <v>7450</v>
      </c>
      <c r="BG4726" s="104" t="s">
        <v>7449</v>
      </c>
      <c r="BH4726" s="104" t="s">
        <v>7450</v>
      </c>
      <c r="BI4726" s="104" t="str">
        <f t="shared" si="1401"/>
        <v>RY8</v>
      </c>
    </row>
    <row r="4727" spans="56:61" hidden="1" x14ac:dyDescent="0.3">
      <c r="BD4727" t="str">
        <f t="shared" si="1400"/>
        <v>RY8EAR NOSE &amp; THROAT (CCH)</v>
      </c>
      <c r="BE4727" s="104" t="s">
        <v>7451</v>
      </c>
      <c r="BF4727" s="104" t="s">
        <v>7452</v>
      </c>
      <c r="BG4727" s="104" t="s">
        <v>7451</v>
      </c>
      <c r="BH4727" s="104" t="s">
        <v>7452</v>
      </c>
      <c r="BI4727" s="104" t="str">
        <f t="shared" si="1401"/>
        <v>RY8</v>
      </c>
    </row>
    <row r="4728" spans="56:61" hidden="1" x14ac:dyDescent="0.3">
      <c r="BD4728" t="str">
        <f t="shared" si="1400"/>
        <v>RY8EAR NOSE &amp; THROAT (LH)</v>
      </c>
      <c r="BE4728" s="104" t="s">
        <v>7453</v>
      </c>
      <c r="BF4728" s="104" t="s">
        <v>7454</v>
      </c>
      <c r="BG4728" s="104" t="s">
        <v>7453</v>
      </c>
      <c r="BH4728" s="104" t="s">
        <v>7454</v>
      </c>
      <c r="BI4728" s="104" t="str">
        <f t="shared" si="1401"/>
        <v>RY8</v>
      </c>
    </row>
    <row r="4729" spans="56:61" hidden="1" x14ac:dyDescent="0.3">
      <c r="BD4729" t="str">
        <f t="shared" si="1400"/>
        <v>RY8EAR NOSE &amp; THROAT HMH</v>
      </c>
      <c r="BE4729" s="104" t="s">
        <v>7346</v>
      </c>
      <c r="BF4729" s="104" t="s">
        <v>7347</v>
      </c>
      <c r="BG4729" s="104" t="s">
        <v>7346</v>
      </c>
      <c r="BH4729" s="104" t="s">
        <v>7347</v>
      </c>
      <c r="BI4729" s="104" t="str">
        <f t="shared" si="1401"/>
        <v>RY8</v>
      </c>
    </row>
    <row r="4730" spans="56:61" hidden="1" x14ac:dyDescent="0.3">
      <c r="BD4730" t="str">
        <f t="shared" si="1400"/>
        <v>RY8ENT - LONG EATON</v>
      </c>
      <c r="BE4730" s="104" t="s">
        <v>7433</v>
      </c>
      <c r="BF4730" s="104" t="s">
        <v>7434</v>
      </c>
      <c r="BG4730" s="104" t="s">
        <v>7433</v>
      </c>
      <c r="BH4730" s="104" t="s">
        <v>7434</v>
      </c>
      <c r="BI4730" s="104" t="str">
        <f t="shared" si="1401"/>
        <v>RY8</v>
      </c>
    </row>
    <row r="4731" spans="56:61" hidden="1" x14ac:dyDescent="0.3">
      <c r="BD4731" t="str">
        <f t="shared" si="1400"/>
        <v>RY8FEILDING PALMER COTTAGE HOSPITAL</v>
      </c>
      <c r="BE4731" s="104" t="s">
        <v>7356</v>
      </c>
      <c r="BF4731" s="104" t="s">
        <v>7357</v>
      </c>
      <c r="BG4731" s="104" t="s">
        <v>7356</v>
      </c>
      <c r="BH4731" s="104" t="s">
        <v>7357</v>
      </c>
      <c r="BI4731" s="104" t="str">
        <f t="shared" si="1401"/>
        <v>RY8</v>
      </c>
    </row>
    <row r="4732" spans="56:61" hidden="1" x14ac:dyDescent="0.3">
      <c r="BD4732" t="str">
        <f t="shared" si="1400"/>
        <v>RY8FEILDING PALMER HOSPITAL</v>
      </c>
      <c r="BE4732" s="104" t="s">
        <v>7455</v>
      </c>
      <c r="BF4732" s="104" t="s">
        <v>7456</v>
      </c>
      <c r="BG4732" s="104" t="s">
        <v>7455</v>
      </c>
      <c r="BH4732" s="104" t="s">
        <v>7456</v>
      </c>
      <c r="BI4732" s="104" t="str">
        <f t="shared" si="1401"/>
        <v>RY8</v>
      </c>
    </row>
    <row r="4733" spans="56:61" hidden="1" x14ac:dyDescent="0.3">
      <c r="BD4733" t="str">
        <f t="shared" si="1400"/>
        <v>RY8GASTROENTEROLOGY - HMH</v>
      </c>
      <c r="BE4733" s="104" t="s">
        <v>7348</v>
      </c>
      <c r="BF4733" s="104" t="s">
        <v>7349</v>
      </c>
      <c r="BG4733" s="104" t="s">
        <v>7348</v>
      </c>
      <c r="BH4733" s="104" t="s">
        <v>7349</v>
      </c>
      <c r="BI4733" s="104" t="str">
        <f t="shared" si="1401"/>
        <v>RY8</v>
      </c>
    </row>
    <row r="4734" spans="56:61" hidden="1" x14ac:dyDescent="0.3">
      <c r="BD4734" t="str">
        <f t="shared" si="1400"/>
        <v>RY8GASTROENTEROLOGY - ILKESTON</v>
      </c>
      <c r="BE4734" s="104" t="s">
        <v>7398</v>
      </c>
      <c r="BF4734" s="104" t="s">
        <v>7399</v>
      </c>
      <c r="BG4734" s="104" t="s">
        <v>7398</v>
      </c>
      <c r="BH4734" s="104" t="s">
        <v>7399</v>
      </c>
      <c r="BI4734" s="104" t="str">
        <f t="shared" si="1401"/>
        <v>RY8</v>
      </c>
    </row>
    <row r="4735" spans="56:61" hidden="1" x14ac:dyDescent="0.3">
      <c r="BD4735" t="str">
        <f t="shared" si="1400"/>
        <v>RY8GASTROENTEROLOGY - LONG EATON</v>
      </c>
      <c r="BE4735" s="104" t="s">
        <v>7427</v>
      </c>
      <c r="BF4735" s="104" t="s">
        <v>7428</v>
      </c>
      <c r="BG4735" s="104" t="s">
        <v>7427</v>
      </c>
      <c r="BH4735" s="104" t="s">
        <v>7428</v>
      </c>
      <c r="BI4735" s="104" t="str">
        <f t="shared" si="1401"/>
        <v>RY8</v>
      </c>
    </row>
    <row r="4736" spans="56:61" hidden="1" x14ac:dyDescent="0.3">
      <c r="BD4736" t="str">
        <f t="shared" si="1400"/>
        <v>RY8GASTROENTEROLOGY - RIPLEY</v>
      </c>
      <c r="BE4736" s="104" t="s">
        <v>7380</v>
      </c>
      <c r="BF4736" s="104" t="s">
        <v>7381</v>
      </c>
      <c r="BG4736" s="104" t="s">
        <v>7380</v>
      </c>
      <c r="BH4736" s="104" t="s">
        <v>7381</v>
      </c>
      <c r="BI4736" s="104" t="str">
        <f t="shared" si="1401"/>
        <v>RY8</v>
      </c>
    </row>
    <row r="4737" spans="56:61" hidden="1" x14ac:dyDescent="0.3">
      <c r="BD4737" t="str">
        <f t="shared" si="1400"/>
        <v>RY8GASTROENTEROLOGY DPT(CCH)</v>
      </c>
      <c r="BE4737" s="104" t="s">
        <v>7457</v>
      </c>
      <c r="BF4737" s="104" t="s">
        <v>7458</v>
      </c>
      <c r="BG4737" s="104" t="s">
        <v>7457</v>
      </c>
      <c r="BH4737" s="104" t="s">
        <v>7458</v>
      </c>
      <c r="BI4737" s="104" t="str">
        <f t="shared" si="1401"/>
        <v>RY8</v>
      </c>
    </row>
    <row r="4738" spans="56:61" hidden="1" x14ac:dyDescent="0.3">
      <c r="BD4738" t="str">
        <f t="shared" si="1400"/>
        <v>RY8GENERAL MEDICINE (ADH)</v>
      </c>
      <c r="BE4738" s="104" t="s">
        <v>7474</v>
      </c>
      <c r="BF4738" s="104" t="s">
        <v>7475</v>
      </c>
      <c r="BG4738" s="104" t="s">
        <v>7474</v>
      </c>
      <c r="BH4738" s="104" t="s">
        <v>7475</v>
      </c>
      <c r="BI4738" s="104" t="str">
        <f t="shared" si="1401"/>
        <v>RY8</v>
      </c>
    </row>
    <row r="4739" spans="56:61" hidden="1" x14ac:dyDescent="0.3">
      <c r="BD4739" t="str">
        <f t="shared" si="1400"/>
        <v>RY8GENERAL MEDICINE (CCH)</v>
      </c>
      <c r="BE4739" s="104" t="s">
        <v>7472</v>
      </c>
      <c r="BF4739" s="104" t="s">
        <v>7473</v>
      </c>
      <c r="BG4739" s="104" t="s">
        <v>7472</v>
      </c>
      <c r="BH4739" s="104" t="s">
        <v>7473</v>
      </c>
      <c r="BI4739" s="104" t="str">
        <f t="shared" si="1401"/>
        <v>RY8</v>
      </c>
    </row>
    <row r="4740" spans="56:61" hidden="1" x14ac:dyDescent="0.3">
      <c r="BD4740" t="str">
        <f t="shared" ref="BD4740:BD4803" si="1402">CONCATENATE(LEFT(BE4740, 3),BF4740)</f>
        <v>RY8GERIATRIC MEDICINE</v>
      </c>
      <c r="BE4740" s="104" t="s">
        <v>7400</v>
      </c>
      <c r="BF4740" s="104" t="s">
        <v>7401</v>
      </c>
      <c r="BG4740" s="104" t="s">
        <v>7400</v>
      </c>
      <c r="BH4740" s="104" t="s">
        <v>7401</v>
      </c>
      <c r="BI4740" s="104" t="str">
        <f t="shared" ref="BI4740:BI4803" si="1403">LEFT(BG4740,3)</f>
        <v>RY8</v>
      </c>
    </row>
    <row r="4741" spans="56:61" hidden="1" x14ac:dyDescent="0.3">
      <c r="BD4741" t="str">
        <f t="shared" si="1402"/>
        <v>RY8GERIATRIC MEDICINE - BABINGTON</v>
      </c>
      <c r="BE4741" s="104" t="s">
        <v>7378</v>
      </c>
      <c r="BF4741" s="104" t="s">
        <v>7379</v>
      </c>
      <c r="BG4741" s="104" t="s">
        <v>7378</v>
      </c>
      <c r="BH4741" s="104" t="s">
        <v>7379</v>
      </c>
      <c r="BI4741" s="104" t="str">
        <f t="shared" si="1403"/>
        <v>RY8</v>
      </c>
    </row>
    <row r="4742" spans="56:61" hidden="1" x14ac:dyDescent="0.3">
      <c r="BD4742" t="str">
        <f t="shared" si="1402"/>
        <v>RY8GERIATRIC MEDICINE - RIPLEY</v>
      </c>
      <c r="BE4742" s="104" t="s">
        <v>7382</v>
      </c>
      <c r="BF4742" s="104" t="s">
        <v>7383</v>
      </c>
      <c r="BG4742" s="104" t="s">
        <v>7382</v>
      </c>
      <c r="BH4742" s="104" t="s">
        <v>7383</v>
      </c>
      <c r="BI4742" s="104" t="str">
        <f t="shared" si="1403"/>
        <v>RY8</v>
      </c>
    </row>
    <row r="4743" spans="56:61" hidden="1" x14ac:dyDescent="0.3">
      <c r="BD4743" t="str">
        <f t="shared" si="1402"/>
        <v>RY8GYNAECOLOGY - HMH</v>
      </c>
      <c r="BE4743" s="104" t="s">
        <v>7350</v>
      </c>
      <c r="BF4743" s="104" t="s">
        <v>7351</v>
      </c>
      <c r="BG4743" s="104" t="s">
        <v>7350</v>
      </c>
      <c r="BH4743" s="104" t="s">
        <v>7351</v>
      </c>
      <c r="BI4743" s="104" t="str">
        <f t="shared" si="1403"/>
        <v>RY8</v>
      </c>
    </row>
    <row r="4744" spans="56:61" hidden="1" x14ac:dyDescent="0.3">
      <c r="BD4744" t="str">
        <f t="shared" si="1402"/>
        <v>RY8GYNAECOLOGY - ILKESTON</v>
      </c>
      <c r="BE4744" s="104" t="s">
        <v>7402</v>
      </c>
      <c r="BF4744" s="104" t="s">
        <v>7403</v>
      </c>
      <c r="BG4744" s="104" t="s">
        <v>7402</v>
      </c>
      <c r="BH4744" s="104" t="s">
        <v>7403</v>
      </c>
      <c r="BI4744" s="104" t="str">
        <f t="shared" si="1403"/>
        <v>RY8</v>
      </c>
    </row>
    <row r="4745" spans="56:61" hidden="1" x14ac:dyDescent="0.3">
      <c r="BD4745" t="str">
        <f t="shared" si="1402"/>
        <v>RY8GYNAECOLOGY - LONG EATON</v>
      </c>
      <c r="BE4745" s="104" t="s">
        <v>7429</v>
      </c>
      <c r="BF4745" s="104" t="s">
        <v>7430</v>
      </c>
      <c r="BG4745" s="104" t="s">
        <v>7429</v>
      </c>
      <c r="BH4745" s="104" t="s">
        <v>7430</v>
      </c>
      <c r="BI4745" s="104" t="str">
        <f t="shared" si="1403"/>
        <v>RY8</v>
      </c>
    </row>
    <row r="4746" spans="56:61" hidden="1" x14ac:dyDescent="0.3">
      <c r="BD4746" t="str">
        <f t="shared" si="1402"/>
        <v>RY8GYNAECOLOGY - RIPLEY</v>
      </c>
      <c r="BE4746" s="104" t="s">
        <v>7384</v>
      </c>
      <c r="BF4746" s="104" t="s">
        <v>7385</v>
      </c>
      <c r="BG4746" s="104" t="s">
        <v>7384</v>
      </c>
      <c r="BH4746" s="104" t="s">
        <v>7385</v>
      </c>
      <c r="BI4746" s="104" t="str">
        <f t="shared" si="1403"/>
        <v>RY8</v>
      </c>
    </row>
    <row r="4747" spans="56:61" hidden="1" x14ac:dyDescent="0.3">
      <c r="BD4747" t="str">
        <f t="shared" si="1402"/>
        <v>RY8HARBOROUGH OUT PATIENTS</v>
      </c>
      <c r="BE4747" s="104" t="s">
        <v>7459</v>
      </c>
      <c r="BF4747" s="104" t="s">
        <v>7460</v>
      </c>
      <c r="BG4747" s="104" t="s">
        <v>7459</v>
      </c>
      <c r="BH4747" s="104" t="s">
        <v>7460</v>
      </c>
      <c r="BI4747" s="104" t="str">
        <f t="shared" si="1403"/>
        <v>RY8</v>
      </c>
    </row>
    <row r="4748" spans="56:61" hidden="1" x14ac:dyDescent="0.3">
      <c r="BD4748" t="str">
        <f t="shared" si="1402"/>
        <v>RY8HAZELWOOD</v>
      </c>
      <c r="BE4748" s="104" t="s">
        <v>7444</v>
      </c>
      <c r="BF4748" s="104" t="s">
        <v>1396</v>
      </c>
      <c r="BG4748" s="104" t="s">
        <v>7444</v>
      </c>
      <c r="BH4748" s="104" t="s">
        <v>1396</v>
      </c>
      <c r="BI4748" s="104" t="str">
        <f t="shared" si="1403"/>
        <v>RY8</v>
      </c>
    </row>
    <row r="4749" spans="56:61" hidden="1" x14ac:dyDescent="0.3">
      <c r="BD4749" t="str">
        <f t="shared" si="1402"/>
        <v>RY8HEANOR MEMORIAL HOSPITAL</v>
      </c>
      <c r="BE4749" s="104" t="s">
        <v>7370</v>
      </c>
      <c r="BF4749" s="104" t="s">
        <v>7371</v>
      </c>
      <c r="BG4749" s="104" t="s">
        <v>7370</v>
      </c>
      <c r="BH4749" s="104" t="s">
        <v>7371</v>
      </c>
      <c r="BI4749" s="104" t="str">
        <f t="shared" si="1403"/>
        <v>RY8</v>
      </c>
    </row>
    <row r="4750" spans="56:61" hidden="1" x14ac:dyDescent="0.3">
      <c r="BD4750" t="str">
        <f t="shared" si="1402"/>
        <v>RY8HEANOR MEMORIAL HOSPITAL 2</v>
      </c>
      <c r="BE4750" s="104" t="s">
        <v>7323</v>
      </c>
      <c r="BF4750" s="104" t="s">
        <v>7324</v>
      </c>
      <c r="BG4750" s="104" t="s">
        <v>7323</v>
      </c>
      <c r="BH4750" s="104" t="s">
        <v>7324</v>
      </c>
      <c r="BI4750" s="104" t="str">
        <f t="shared" si="1403"/>
        <v>RY8</v>
      </c>
    </row>
    <row r="4751" spans="56:61" hidden="1" x14ac:dyDescent="0.3">
      <c r="BD4751" t="str">
        <f t="shared" si="1402"/>
        <v>RY8HINCKLEY &amp; BOSWORTH COMMUNITY HOSPITAL</v>
      </c>
      <c r="BE4751" s="104" t="s">
        <v>7373</v>
      </c>
      <c r="BF4751" s="104" t="s">
        <v>7374</v>
      </c>
      <c r="BG4751" s="104" t="s">
        <v>7373</v>
      </c>
      <c r="BH4751" s="104" t="s">
        <v>7374</v>
      </c>
      <c r="BI4751" s="104" t="str">
        <f t="shared" si="1403"/>
        <v>RY8</v>
      </c>
    </row>
    <row r="4752" spans="56:61" hidden="1" x14ac:dyDescent="0.3">
      <c r="BD4752" t="str">
        <f t="shared" si="1402"/>
        <v>RY8HINCKLEY &amp; DISTRICT HOSP</v>
      </c>
      <c r="BE4752" s="104" t="s">
        <v>7461</v>
      </c>
      <c r="BF4752" s="104" t="s">
        <v>7462</v>
      </c>
      <c r="BG4752" s="104" t="s">
        <v>7461</v>
      </c>
      <c r="BH4752" s="104" t="s">
        <v>7462</v>
      </c>
      <c r="BI4752" s="104" t="str">
        <f t="shared" si="1403"/>
        <v>RY8</v>
      </c>
    </row>
    <row r="4753" spans="56:61" hidden="1" x14ac:dyDescent="0.3">
      <c r="BD4753" t="str">
        <f t="shared" si="1402"/>
        <v>RY8HINCKLEY AND DISTRICT HOSPITAL</v>
      </c>
      <c r="BE4753" s="104" t="s">
        <v>7375</v>
      </c>
      <c r="BF4753" s="104" t="s">
        <v>4412</v>
      </c>
      <c r="BG4753" s="104" t="s">
        <v>7375</v>
      </c>
      <c r="BH4753" s="104" t="s">
        <v>4412</v>
      </c>
      <c r="BI4753" s="104" t="str">
        <f t="shared" si="1403"/>
        <v>RY8</v>
      </c>
    </row>
    <row r="4754" spans="56:61" hidden="1" x14ac:dyDescent="0.3">
      <c r="BD4754" t="str">
        <f t="shared" si="1402"/>
        <v>RY8ILKESTON COMMUNITY HOSPITAL</v>
      </c>
      <c r="BE4754" s="104" t="s">
        <v>7445</v>
      </c>
      <c r="BF4754" s="104" t="s">
        <v>7446</v>
      </c>
      <c r="BG4754" s="104" t="s">
        <v>7445</v>
      </c>
      <c r="BH4754" s="104" t="s">
        <v>7446</v>
      </c>
      <c r="BI4754" s="104" t="str">
        <f t="shared" si="1403"/>
        <v>RY8</v>
      </c>
    </row>
    <row r="4755" spans="56:61" hidden="1" x14ac:dyDescent="0.3">
      <c r="BD4755" t="str">
        <f t="shared" si="1402"/>
        <v>RY8ILKESTON HOSPITAL</v>
      </c>
      <c r="BE4755" s="104" t="s">
        <v>7327</v>
      </c>
      <c r="BF4755" s="104" t="s">
        <v>7328</v>
      </c>
      <c r="BG4755" s="104" t="s">
        <v>7327</v>
      </c>
      <c r="BH4755" s="104" t="s">
        <v>7328</v>
      </c>
      <c r="BI4755" s="104" t="str">
        <f t="shared" si="1403"/>
        <v>RY8</v>
      </c>
    </row>
    <row r="4756" spans="56:61" hidden="1" x14ac:dyDescent="0.3">
      <c r="BD4756" t="str">
        <f t="shared" si="1402"/>
        <v>RY8LONG EATON HEALTH CENTRE</v>
      </c>
      <c r="BE4756" s="104" t="s">
        <v>8754</v>
      </c>
      <c r="BF4756" s="104" t="s">
        <v>8755</v>
      </c>
      <c r="BG4756" s="104" t="s">
        <v>8754</v>
      </c>
      <c r="BH4756" s="104" t="s">
        <v>8755</v>
      </c>
      <c r="BI4756" s="104" t="str">
        <f t="shared" si="1403"/>
        <v>RY8</v>
      </c>
    </row>
    <row r="4757" spans="56:61" hidden="1" x14ac:dyDescent="0.3">
      <c r="BD4757" t="str">
        <f t="shared" si="1402"/>
        <v>RY8LOUGHBOROUGH HOSPITAL</v>
      </c>
      <c r="BE4757" s="104" t="s">
        <v>7336</v>
      </c>
      <c r="BF4757" s="104" t="s">
        <v>4402</v>
      </c>
      <c r="BG4757" s="104" t="s">
        <v>7336</v>
      </c>
      <c r="BH4757" s="104" t="s">
        <v>4402</v>
      </c>
      <c r="BI4757" s="104" t="str">
        <f t="shared" si="1403"/>
        <v>RY8</v>
      </c>
    </row>
    <row r="4758" spans="56:61" hidden="1" x14ac:dyDescent="0.3">
      <c r="BD4758" t="str">
        <f t="shared" si="1402"/>
        <v>RY8MARKET HARBOROUGH &amp; DISTRICT HOSPITAL</v>
      </c>
      <c r="BE4758" s="104" t="s">
        <v>7358</v>
      </c>
      <c r="BF4758" s="104" t="s">
        <v>7359</v>
      </c>
      <c r="BG4758" s="104" t="s">
        <v>7358</v>
      </c>
      <c r="BH4758" s="104" t="s">
        <v>7359</v>
      </c>
      <c r="BI4758" s="104" t="str">
        <f t="shared" si="1403"/>
        <v>RY8</v>
      </c>
    </row>
    <row r="4759" spans="56:61" hidden="1" x14ac:dyDescent="0.3">
      <c r="BD4759" t="str">
        <f t="shared" si="1402"/>
        <v>RY8MELTON MOWBRAY HOSPITAL</v>
      </c>
      <c r="BE4759" s="104" t="s">
        <v>7314</v>
      </c>
      <c r="BF4759" s="104" t="s">
        <v>4398</v>
      </c>
      <c r="BG4759" s="104" t="s">
        <v>7314</v>
      </c>
      <c r="BH4759" s="104" t="s">
        <v>4398</v>
      </c>
      <c r="BI4759" s="104" t="str">
        <f t="shared" si="1403"/>
        <v>RY8</v>
      </c>
    </row>
    <row r="4760" spans="56:61" hidden="1" x14ac:dyDescent="0.3">
      <c r="BD4760" t="str">
        <f t="shared" si="1402"/>
        <v>RY8MELTON WAR MEMORIAL HOSPITAL</v>
      </c>
      <c r="BE4760" s="104" t="s">
        <v>7360</v>
      </c>
      <c r="BF4760" s="104" t="s">
        <v>7361</v>
      </c>
      <c r="BG4760" s="104" t="s">
        <v>7360</v>
      </c>
      <c r="BH4760" s="104" t="s">
        <v>7361</v>
      </c>
      <c r="BI4760" s="104" t="str">
        <f t="shared" si="1403"/>
        <v>RY8</v>
      </c>
    </row>
    <row r="4761" spans="56:61" hidden="1" x14ac:dyDescent="0.3">
      <c r="BD4761" t="str">
        <f t="shared" si="1402"/>
        <v>RY8MMH OUT PATIENTS</v>
      </c>
      <c r="BE4761" s="104" t="s">
        <v>7463</v>
      </c>
      <c r="BF4761" s="104" t="s">
        <v>7464</v>
      </c>
      <c r="BG4761" s="104" t="s">
        <v>7463</v>
      </c>
      <c r="BH4761" s="104" t="s">
        <v>7464</v>
      </c>
      <c r="BI4761" s="104" t="str">
        <f t="shared" si="1403"/>
        <v>RY8</v>
      </c>
    </row>
    <row r="4762" spans="56:61" hidden="1" x14ac:dyDescent="0.3">
      <c r="BD4762" t="str">
        <f t="shared" si="1402"/>
        <v>RY8NEPHROLOGY - LONG EATON</v>
      </c>
      <c r="BE4762" s="104" t="s">
        <v>7423</v>
      </c>
      <c r="BF4762" s="104" t="s">
        <v>7424</v>
      </c>
      <c r="BG4762" s="104" t="s">
        <v>7423</v>
      </c>
      <c r="BH4762" s="104" t="s">
        <v>7424</v>
      </c>
      <c r="BI4762" s="104" t="str">
        <f t="shared" si="1403"/>
        <v>RY8</v>
      </c>
    </row>
    <row r="4763" spans="56:61" hidden="1" x14ac:dyDescent="0.3">
      <c r="BD4763" t="str">
        <f t="shared" si="1402"/>
        <v>RY8NEWHOLME HOSPITAL</v>
      </c>
      <c r="BE4763" s="104" t="s">
        <v>7437</v>
      </c>
      <c r="BF4763" s="104" t="s">
        <v>1891</v>
      </c>
      <c r="BG4763" s="104" t="s">
        <v>7437</v>
      </c>
      <c r="BH4763" s="104" t="s">
        <v>1891</v>
      </c>
      <c r="BI4763" s="104" t="str">
        <f t="shared" si="1403"/>
        <v>RY8</v>
      </c>
    </row>
    <row r="4764" spans="56:61" hidden="1" x14ac:dyDescent="0.3">
      <c r="BD4764" t="str">
        <f t="shared" si="1402"/>
        <v>RY8OLD VICARAGE</v>
      </c>
      <c r="BE4764" s="104" t="s">
        <v>7367</v>
      </c>
      <c r="BF4764" s="104" t="s">
        <v>4998</v>
      </c>
      <c r="BG4764" s="104" t="s">
        <v>7367</v>
      </c>
      <c r="BH4764" s="104" t="s">
        <v>4998</v>
      </c>
      <c r="BI4764" s="104" t="str">
        <f t="shared" si="1403"/>
        <v>RY8</v>
      </c>
    </row>
    <row r="4765" spans="56:61" hidden="1" x14ac:dyDescent="0.3">
      <c r="BD4765" t="str">
        <f t="shared" si="1402"/>
        <v>RY8OPHTHALMOLOGY - ILKESTON</v>
      </c>
      <c r="BE4765" s="104" t="s">
        <v>7404</v>
      </c>
      <c r="BF4765" s="104" t="s">
        <v>7405</v>
      </c>
      <c r="BG4765" s="104" t="s">
        <v>7404</v>
      </c>
      <c r="BH4765" s="104" t="s">
        <v>7405</v>
      </c>
      <c r="BI4765" s="104" t="str">
        <f t="shared" si="1403"/>
        <v>RY8</v>
      </c>
    </row>
    <row r="4766" spans="56:61" hidden="1" x14ac:dyDescent="0.3">
      <c r="BD4766" t="str">
        <f t="shared" si="1402"/>
        <v>RY8OPHTHALMOLOGY - LONG EATON</v>
      </c>
      <c r="BE4766" s="104" t="s">
        <v>7421</v>
      </c>
      <c r="BF4766" s="104" t="s">
        <v>7422</v>
      </c>
      <c r="BG4766" s="104" t="s">
        <v>7421</v>
      </c>
      <c r="BH4766" s="104" t="s">
        <v>7422</v>
      </c>
      <c r="BI4766" s="104" t="str">
        <f t="shared" si="1403"/>
        <v>RY8</v>
      </c>
    </row>
    <row r="4767" spans="56:61" hidden="1" x14ac:dyDescent="0.3">
      <c r="BD4767" t="str">
        <f t="shared" si="1402"/>
        <v>RY8OPHTHALMOLOGY - RIPLEY</v>
      </c>
      <c r="BE4767" s="104" t="s">
        <v>7386</v>
      </c>
      <c r="BF4767" s="104" t="s">
        <v>7387</v>
      </c>
      <c r="BG4767" s="104" t="s">
        <v>7386</v>
      </c>
      <c r="BH4767" s="104" t="s">
        <v>7387</v>
      </c>
      <c r="BI4767" s="104" t="str">
        <f t="shared" si="1403"/>
        <v>RY8</v>
      </c>
    </row>
    <row r="4768" spans="56:61" hidden="1" x14ac:dyDescent="0.3">
      <c r="BD4768" t="str">
        <f t="shared" si="1402"/>
        <v>RY8OPMH</v>
      </c>
      <c r="BE4768" s="104" t="s">
        <v>7435</v>
      </c>
      <c r="BF4768" s="104" t="s">
        <v>7436</v>
      </c>
      <c r="BG4768" s="104" t="s">
        <v>7435</v>
      </c>
      <c r="BH4768" s="104" t="s">
        <v>7436</v>
      </c>
      <c r="BI4768" s="104" t="str">
        <f t="shared" si="1403"/>
        <v>RY8</v>
      </c>
    </row>
    <row r="4769" spans="56:61" hidden="1" x14ac:dyDescent="0.3">
      <c r="BD4769" t="str">
        <f t="shared" si="1402"/>
        <v>RY8ORCHARD COTTAGES</v>
      </c>
      <c r="BE4769" s="104" t="s">
        <v>7342</v>
      </c>
      <c r="BF4769" s="104" t="s">
        <v>7343</v>
      </c>
      <c r="BG4769" s="104" t="s">
        <v>7342</v>
      </c>
      <c r="BH4769" s="104" t="s">
        <v>7343</v>
      </c>
      <c r="BI4769" s="104" t="str">
        <f t="shared" si="1403"/>
        <v>RY8</v>
      </c>
    </row>
    <row r="4770" spans="56:61" hidden="1" x14ac:dyDescent="0.3">
      <c r="BD4770" t="str">
        <f t="shared" si="1402"/>
        <v>RY8ORTHOPAEDIC- LONG EATON</v>
      </c>
      <c r="BE4770" s="104" t="s">
        <v>7417</v>
      </c>
      <c r="BF4770" s="104" t="s">
        <v>7418</v>
      </c>
      <c r="BG4770" s="104" t="s">
        <v>7417</v>
      </c>
      <c r="BH4770" s="104" t="s">
        <v>7418</v>
      </c>
      <c r="BI4770" s="104" t="str">
        <f t="shared" si="1403"/>
        <v>RY8</v>
      </c>
    </row>
    <row r="4771" spans="56:61" hidden="1" x14ac:dyDescent="0.3">
      <c r="BD4771" t="str">
        <f t="shared" si="1402"/>
        <v>RY8PAEDIATRICS - RIPLEY</v>
      </c>
      <c r="BE4771" s="104" t="s">
        <v>7388</v>
      </c>
      <c r="BF4771" s="104" t="s">
        <v>7389</v>
      </c>
      <c r="BG4771" s="104" t="s">
        <v>7388</v>
      </c>
      <c r="BH4771" s="104" t="s">
        <v>7389</v>
      </c>
      <c r="BI4771" s="104" t="str">
        <f t="shared" si="1403"/>
        <v>RY8</v>
      </c>
    </row>
    <row r="4772" spans="56:61" hidden="1" x14ac:dyDescent="0.3">
      <c r="BD4772" t="str">
        <f t="shared" si="1402"/>
        <v>RY8PAEDIATRICS (LCRCHS ONLY)</v>
      </c>
      <c r="BE4772" s="104" t="s">
        <v>7465</v>
      </c>
      <c r="BF4772" s="104" t="s">
        <v>7466</v>
      </c>
      <c r="BG4772" s="104" t="s">
        <v>7465</v>
      </c>
      <c r="BH4772" s="104" t="s">
        <v>7466</v>
      </c>
      <c r="BI4772" s="104" t="str">
        <f t="shared" si="1403"/>
        <v>RY8</v>
      </c>
    </row>
    <row r="4773" spans="56:61" hidden="1" x14ac:dyDescent="0.3">
      <c r="BD4773" t="str">
        <f t="shared" si="1402"/>
        <v>RY8PALLIATIVE CARE - ILKESTON</v>
      </c>
      <c r="BE4773" s="104" t="s">
        <v>7414</v>
      </c>
      <c r="BF4773" s="104" t="s">
        <v>7415</v>
      </c>
      <c r="BG4773" s="104" t="s">
        <v>7414</v>
      </c>
      <c r="BH4773" s="104" t="s">
        <v>7415</v>
      </c>
      <c r="BI4773" s="104" t="str">
        <f t="shared" si="1403"/>
        <v>RY8</v>
      </c>
    </row>
    <row r="4774" spans="56:61" hidden="1" x14ac:dyDescent="0.3">
      <c r="BD4774" t="str">
        <f t="shared" si="1402"/>
        <v>RY8PALLIATIVE CARE - RIPLEY</v>
      </c>
      <c r="BE4774" s="104" t="s">
        <v>7390</v>
      </c>
      <c r="BF4774" s="104" t="s">
        <v>7391</v>
      </c>
      <c r="BG4774" s="104" t="s">
        <v>7390</v>
      </c>
      <c r="BH4774" s="104" t="s">
        <v>7391</v>
      </c>
      <c r="BI4774" s="104" t="str">
        <f t="shared" si="1403"/>
        <v>RY8</v>
      </c>
    </row>
    <row r="4775" spans="56:61" hidden="1" x14ac:dyDescent="0.3">
      <c r="BD4775" t="str">
        <f t="shared" si="1402"/>
        <v>RY8PARK HILL</v>
      </c>
      <c r="BE4775" s="104" t="s">
        <v>7329</v>
      </c>
      <c r="BF4775" s="104" t="s">
        <v>7330</v>
      </c>
      <c r="BG4775" s="104" t="s">
        <v>7329</v>
      </c>
      <c r="BH4775" s="104" t="s">
        <v>7330</v>
      </c>
      <c r="BI4775" s="104" t="str">
        <f t="shared" si="1403"/>
        <v>RY8</v>
      </c>
    </row>
    <row r="4776" spans="56:61" hidden="1" x14ac:dyDescent="0.3">
      <c r="BD4776" t="str">
        <f t="shared" si="1402"/>
        <v>RY8RESPIRATORY- LONG EATON</v>
      </c>
      <c r="BE4776" s="104" t="s">
        <v>7419</v>
      </c>
      <c r="BF4776" s="104" t="s">
        <v>7420</v>
      </c>
      <c r="BG4776" s="104" t="s">
        <v>7419</v>
      </c>
      <c r="BH4776" s="104" t="s">
        <v>7420</v>
      </c>
      <c r="BI4776" s="104" t="str">
        <f t="shared" si="1403"/>
        <v>RY8</v>
      </c>
    </row>
    <row r="4777" spans="56:61" hidden="1" x14ac:dyDescent="0.3">
      <c r="BD4777" t="str">
        <f t="shared" si="1402"/>
        <v>RY8RESPIRATORY MEDICINE</v>
      </c>
      <c r="BE4777" s="104" t="s">
        <v>7406</v>
      </c>
      <c r="BF4777" s="104" t="s">
        <v>7407</v>
      </c>
      <c r="BG4777" s="104" t="s">
        <v>7406</v>
      </c>
      <c r="BH4777" s="104" t="s">
        <v>7407</v>
      </c>
      <c r="BI4777" s="104" t="str">
        <f t="shared" si="1403"/>
        <v>RY8</v>
      </c>
    </row>
    <row r="4778" spans="56:61" hidden="1" x14ac:dyDescent="0.3">
      <c r="BD4778" t="str">
        <f t="shared" si="1402"/>
        <v>RY8RHEUMATOLOGY - HMH</v>
      </c>
      <c r="BE4778" s="104" t="s">
        <v>7352</v>
      </c>
      <c r="BF4778" s="104" t="s">
        <v>7353</v>
      </c>
      <c r="BG4778" s="104" t="s">
        <v>7352</v>
      </c>
      <c r="BH4778" s="104" t="s">
        <v>7353</v>
      </c>
      <c r="BI4778" s="104" t="str">
        <f t="shared" si="1403"/>
        <v>RY8</v>
      </c>
    </row>
    <row r="4779" spans="56:61" hidden="1" x14ac:dyDescent="0.3">
      <c r="BD4779" t="str">
        <f t="shared" si="1402"/>
        <v>RY8RHEUMATOLOGY - ILKESTON</v>
      </c>
      <c r="BE4779" s="104" t="s">
        <v>7408</v>
      </c>
      <c r="BF4779" s="104" t="s">
        <v>7409</v>
      </c>
      <c r="BG4779" s="104" t="s">
        <v>7408</v>
      </c>
      <c r="BH4779" s="104" t="s">
        <v>7409</v>
      </c>
      <c r="BI4779" s="104" t="str">
        <f t="shared" si="1403"/>
        <v>RY8</v>
      </c>
    </row>
    <row r="4780" spans="56:61" hidden="1" x14ac:dyDescent="0.3">
      <c r="BD4780" t="str">
        <f t="shared" si="1402"/>
        <v>RY8RHEUMATOLOGY - RIPLEY</v>
      </c>
      <c r="BE4780" s="104" t="s">
        <v>7392</v>
      </c>
      <c r="BF4780" s="104" t="s">
        <v>7393</v>
      </c>
      <c r="BG4780" s="104" t="s">
        <v>7392</v>
      </c>
      <c r="BH4780" s="104" t="s">
        <v>7393</v>
      </c>
      <c r="BI4780" s="104" t="str">
        <f t="shared" si="1403"/>
        <v>RY8</v>
      </c>
    </row>
    <row r="4781" spans="56:61" hidden="1" x14ac:dyDescent="0.3">
      <c r="BD4781" t="str">
        <f t="shared" si="1402"/>
        <v>RY8RIPLEY HOSPITAL</v>
      </c>
      <c r="BE4781" s="104" t="s">
        <v>7372</v>
      </c>
      <c r="BF4781" s="104" t="s">
        <v>1922</v>
      </c>
      <c r="BG4781" s="104" t="s">
        <v>7372</v>
      </c>
      <c r="BH4781" s="104" t="s">
        <v>1922</v>
      </c>
      <c r="BI4781" s="104" t="str">
        <f t="shared" si="1403"/>
        <v>RY8</v>
      </c>
    </row>
    <row r="4782" spans="56:61" hidden="1" x14ac:dyDescent="0.3">
      <c r="BD4782" t="str">
        <f t="shared" si="1402"/>
        <v>RY8RIPLEY HOSPITAL 2</v>
      </c>
      <c r="BE4782" s="104" t="s">
        <v>7325</v>
      </c>
      <c r="BF4782" s="104" t="s">
        <v>7326</v>
      </c>
      <c r="BG4782" s="104" t="s">
        <v>7325</v>
      </c>
      <c r="BH4782" s="104" t="s">
        <v>7326</v>
      </c>
      <c r="BI4782" s="104" t="str">
        <f t="shared" si="1403"/>
        <v>RY8</v>
      </c>
    </row>
    <row r="4783" spans="56:61" hidden="1" x14ac:dyDescent="0.3">
      <c r="BD4783" t="str">
        <f t="shared" si="1402"/>
        <v>RY8RMH DAY HOSPITAL</v>
      </c>
      <c r="BE4783" s="104" t="s">
        <v>7467</v>
      </c>
      <c r="BF4783" s="104" t="s">
        <v>7468</v>
      </c>
      <c r="BG4783" s="104" t="s">
        <v>7467</v>
      </c>
      <c r="BH4783" s="104" t="s">
        <v>7468</v>
      </c>
      <c r="BI4783" s="104" t="str">
        <f t="shared" si="1403"/>
        <v>RY8</v>
      </c>
    </row>
    <row r="4784" spans="56:61" hidden="1" x14ac:dyDescent="0.3">
      <c r="BD4784" t="str">
        <f t="shared" si="1402"/>
        <v>RY8ROBERTSON ROAD</v>
      </c>
      <c r="BE4784" s="104" t="s">
        <v>8756</v>
      </c>
      <c r="BF4784" s="104" t="s">
        <v>8757</v>
      </c>
      <c r="BG4784" s="104" t="s">
        <v>8756</v>
      </c>
      <c r="BH4784" s="104" t="s">
        <v>8757</v>
      </c>
      <c r="BI4784" s="104" t="str">
        <f t="shared" si="1403"/>
        <v>RY8</v>
      </c>
    </row>
    <row r="4785" spans="56:61" hidden="1" x14ac:dyDescent="0.3">
      <c r="BD4785" t="str">
        <f t="shared" si="1402"/>
        <v>RY8ROCKLEY HOUSE</v>
      </c>
      <c r="BE4785" s="104" t="s">
        <v>8758</v>
      </c>
      <c r="BF4785" s="104" t="s">
        <v>8759</v>
      </c>
      <c r="BG4785" s="104" t="s">
        <v>8758</v>
      </c>
      <c r="BH4785" s="104" t="s">
        <v>8759</v>
      </c>
      <c r="BI4785" s="104" t="str">
        <f t="shared" si="1403"/>
        <v>RY8</v>
      </c>
    </row>
    <row r="4786" spans="56:61" hidden="1" x14ac:dyDescent="0.3">
      <c r="BD4786" t="str">
        <f t="shared" si="1402"/>
        <v>RY8RUTLAND MEMORIAL HOSPITAL</v>
      </c>
      <c r="BE4786" s="104" t="s">
        <v>7362</v>
      </c>
      <c r="BF4786" s="104" t="s">
        <v>7363</v>
      </c>
      <c r="BG4786" s="104" t="s">
        <v>7362</v>
      </c>
      <c r="BH4786" s="104" t="s">
        <v>7363</v>
      </c>
      <c r="BI4786" s="104" t="str">
        <f t="shared" si="1403"/>
        <v>RY8</v>
      </c>
    </row>
    <row r="4787" spans="56:61" hidden="1" x14ac:dyDescent="0.3">
      <c r="BD4787" t="str">
        <f t="shared" si="1402"/>
        <v>RY8RUTLAND OUT PATIENTS</v>
      </c>
      <c r="BE4787" s="104" t="s">
        <v>7469</v>
      </c>
      <c r="BF4787" s="104" t="s">
        <v>7470</v>
      </c>
      <c r="BG4787" s="104" t="s">
        <v>7469</v>
      </c>
      <c r="BH4787" s="104" t="s">
        <v>7470</v>
      </c>
      <c r="BI4787" s="104" t="str">
        <f t="shared" si="1403"/>
        <v>RY8</v>
      </c>
    </row>
    <row r="4788" spans="56:61" hidden="1" x14ac:dyDescent="0.3">
      <c r="BD4788" t="str">
        <f t="shared" si="1402"/>
        <v>RY8ST LUKE'S HOSPITAL</v>
      </c>
      <c r="BE4788" s="104" t="s">
        <v>7365</v>
      </c>
      <c r="BF4788" s="104" t="s">
        <v>7366</v>
      </c>
      <c r="BG4788" s="104" t="s">
        <v>7365</v>
      </c>
      <c r="BH4788" s="104" t="s">
        <v>7366</v>
      </c>
      <c r="BI4788" s="104" t="str">
        <f t="shared" si="1403"/>
        <v>RY8</v>
      </c>
    </row>
    <row r="4789" spans="56:61" hidden="1" x14ac:dyDescent="0.3">
      <c r="BD4789" t="str">
        <f t="shared" si="1402"/>
        <v>RY8ST MARY'S HOSPITAL</v>
      </c>
      <c r="BE4789" s="104" t="s">
        <v>7364</v>
      </c>
      <c r="BF4789" s="104" t="s">
        <v>1216</v>
      </c>
      <c r="BG4789" s="104" t="s">
        <v>7364</v>
      </c>
      <c r="BH4789" s="104" t="s">
        <v>1216</v>
      </c>
      <c r="BI4789" s="104" t="str">
        <f t="shared" si="1403"/>
        <v>RY8</v>
      </c>
    </row>
    <row r="4790" spans="56:61" hidden="1" x14ac:dyDescent="0.3">
      <c r="BD4790" t="str">
        <f t="shared" si="1402"/>
        <v>RY8ST OSWALD'S</v>
      </c>
      <c r="BE4790" s="104" t="s">
        <v>7334</v>
      </c>
      <c r="BF4790" s="104" t="s">
        <v>7335</v>
      </c>
      <c r="BG4790" s="104" t="s">
        <v>7334</v>
      </c>
      <c r="BH4790" s="104" t="s">
        <v>7335</v>
      </c>
      <c r="BI4790" s="104" t="str">
        <f t="shared" si="1403"/>
        <v>RY8</v>
      </c>
    </row>
    <row r="4791" spans="56:61" hidden="1" x14ac:dyDescent="0.3">
      <c r="BD4791" t="str">
        <f t="shared" si="1402"/>
        <v>RY8ST OSWALD'S COMMUNITY HOSPITAL</v>
      </c>
      <c r="BE4791" s="104" t="s">
        <v>7315</v>
      </c>
      <c r="BF4791" s="104" t="s">
        <v>7316</v>
      </c>
      <c r="BG4791" s="104" t="s">
        <v>7315</v>
      </c>
      <c r="BH4791" s="104" t="s">
        <v>7316</v>
      </c>
      <c r="BI4791" s="104" t="str">
        <f t="shared" si="1403"/>
        <v>RY8</v>
      </c>
    </row>
    <row r="4792" spans="56:61" hidden="1" x14ac:dyDescent="0.3">
      <c r="BD4792" t="str">
        <f t="shared" si="1402"/>
        <v>RY8THE LIMES</v>
      </c>
      <c r="BE4792" s="104" t="s">
        <v>7416</v>
      </c>
      <c r="BF4792" s="104" t="s">
        <v>3576</v>
      </c>
      <c r="BG4792" s="104" t="s">
        <v>7416</v>
      </c>
      <c r="BH4792" s="104" t="s">
        <v>3576</v>
      </c>
      <c r="BI4792" s="104" t="str">
        <f t="shared" si="1403"/>
        <v>RY8</v>
      </c>
    </row>
    <row r="4793" spans="56:61" hidden="1" x14ac:dyDescent="0.3">
      <c r="BD4793" t="str">
        <f t="shared" si="1402"/>
        <v>RY8THE MANOR STORE</v>
      </c>
      <c r="BE4793" s="104" t="s">
        <v>7332</v>
      </c>
      <c r="BF4793" s="104" t="s">
        <v>7333</v>
      </c>
      <c r="BG4793" s="104" t="s">
        <v>7332</v>
      </c>
      <c r="BH4793" s="104" t="s">
        <v>7333</v>
      </c>
      <c r="BI4793" s="104" t="str">
        <f t="shared" si="1403"/>
        <v>RY8</v>
      </c>
    </row>
    <row r="4794" spans="56:61" hidden="1" x14ac:dyDescent="0.3">
      <c r="BD4794" t="str">
        <f t="shared" si="1402"/>
        <v>RY8THE POPLARS</v>
      </c>
      <c r="BE4794" s="104" t="s">
        <v>7331</v>
      </c>
      <c r="BF4794" s="104" t="s">
        <v>6755</v>
      </c>
      <c r="BG4794" s="104" t="s">
        <v>7331</v>
      </c>
      <c r="BH4794" s="104" t="s">
        <v>6755</v>
      </c>
      <c r="BI4794" s="104" t="str">
        <f t="shared" si="1403"/>
        <v>RY8</v>
      </c>
    </row>
    <row r="4795" spans="56:61" hidden="1" x14ac:dyDescent="0.3">
      <c r="BD4795" t="str">
        <f t="shared" si="1402"/>
        <v>RY8THE SPINNEY</v>
      </c>
      <c r="BE4795" s="104" t="s">
        <v>7310</v>
      </c>
      <c r="BF4795" s="104" t="s">
        <v>7311</v>
      </c>
      <c r="BG4795" s="104" t="s">
        <v>7310</v>
      </c>
      <c r="BH4795" s="104" t="s">
        <v>7311</v>
      </c>
      <c r="BI4795" s="104" t="str">
        <f t="shared" si="1403"/>
        <v>RY8</v>
      </c>
    </row>
    <row r="4796" spans="56:61" hidden="1" x14ac:dyDescent="0.3">
      <c r="BD4796" t="str">
        <f t="shared" si="1402"/>
        <v>RY8TRAUMA &amp; ORTHOPAEDICS - HMH</v>
      </c>
      <c r="BE4796" s="104" t="s">
        <v>7354</v>
      </c>
      <c r="BF4796" s="104" t="s">
        <v>7355</v>
      </c>
      <c r="BG4796" s="104" t="s">
        <v>7354</v>
      </c>
      <c r="BH4796" s="104" t="s">
        <v>7355</v>
      </c>
      <c r="BI4796" s="104" t="str">
        <f t="shared" si="1403"/>
        <v>RY8</v>
      </c>
    </row>
    <row r="4797" spans="56:61" hidden="1" x14ac:dyDescent="0.3">
      <c r="BD4797" t="str">
        <f t="shared" si="1402"/>
        <v>RY8TRAUMA &amp; ORTHOPAEDICS - ILKESTON</v>
      </c>
      <c r="BE4797" s="104" t="s">
        <v>7410</v>
      </c>
      <c r="BF4797" s="104" t="s">
        <v>7411</v>
      </c>
      <c r="BG4797" s="104" t="s">
        <v>7410</v>
      </c>
      <c r="BH4797" s="104" t="s">
        <v>7411</v>
      </c>
      <c r="BI4797" s="104" t="str">
        <f t="shared" si="1403"/>
        <v>RY8</v>
      </c>
    </row>
    <row r="4798" spans="56:61" hidden="1" x14ac:dyDescent="0.3">
      <c r="BD4798" t="str">
        <f t="shared" si="1402"/>
        <v>RY8UROLOGY</v>
      </c>
      <c r="BE4798" s="104" t="s">
        <v>7412</v>
      </c>
      <c r="BF4798" s="104" t="s">
        <v>7413</v>
      </c>
      <c r="BG4798" s="104" t="s">
        <v>7412</v>
      </c>
      <c r="BH4798" s="104" t="s">
        <v>7413</v>
      </c>
      <c r="BI4798" s="104" t="str">
        <f t="shared" si="1403"/>
        <v>RY8</v>
      </c>
    </row>
    <row r="4799" spans="56:61" hidden="1" x14ac:dyDescent="0.3">
      <c r="BD4799" t="str">
        <f t="shared" si="1402"/>
        <v>RY8UROLOGY - LONG EATON</v>
      </c>
      <c r="BE4799" s="104" t="s">
        <v>7425</v>
      </c>
      <c r="BF4799" s="104" t="s">
        <v>7426</v>
      </c>
      <c r="BG4799" s="104" t="s">
        <v>7425</v>
      </c>
      <c r="BH4799" s="104" t="s">
        <v>7426</v>
      </c>
      <c r="BI4799" s="104" t="str">
        <f t="shared" si="1403"/>
        <v>RY8</v>
      </c>
    </row>
    <row r="4800" spans="56:61" hidden="1" x14ac:dyDescent="0.3">
      <c r="BD4800" t="str">
        <f t="shared" si="1402"/>
        <v>RY8WALTON HOSPITAL</v>
      </c>
      <c r="BE4800" s="104" t="s">
        <v>7339</v>
      </c>
      <c r="BF4800" s="104" t="s">
        <v>1869</v>
      </c>
      <c r="BG4800" s="104" t="s">
        <v>7339</v>
      </c>
      <c r="BH4800" s="104" t="s">
        <v>1869</v>
      </c>
      <c r="BI4800" s="104" t="str">
        <f t="shared" si="1403"/>
        <v>RY8</v>
      </c>
    </row>
    <row r="4801" spans="56:61" hidden="1" x14ac:dyDescent="0.3">
      <c r="BD4801" t="str">
        <f t="shared" si="1402"/>
        <v>RY8WHEATBRIDGE ROAD HEALTH VILLAGE</v>
      </c>
      <c r="BE4801" s="104" t="s">
        <v>8760</v>
      </c>
      <c r="BF4801" s="104" t="s">
        <v>8761</v>
      </c>
      <c r="BG4801" s="104" t="s">
        <v>8760</v>
      </c>
      <c r="BH4801" s="104" t="s">
        <v>8761</v>
      </c>
      <c r="BI4801" s="104" t="str">
        <f t="shared" si="1403"/>
        <v>RY8</v>
      </c>
    </row>
    <row r="4802" spans="56:61" hidden="1" x14ac:dyDescent="0.3">
      <c r="BD4802" t="str">
        <f t="shared" si="1402"/>
        <v>RY8WHITWORTH CENTRE</v>
      </c>
      <c r="BE4802" s="104" t="s">
        <v>8762</v>
      </c>
      <c r="BF4802" s="104" t="s">
        <v>8763</v>
      </c>
      <c r="BG4802" s="104" t="s">
        <v>8762</v>
      </c>
      <c r="BH4802" s="104" t="s">
        <v>8763</v>
      </c>
      <c r="BI4802" s="104" t="str">
        <f t="shared" si="1403"/>
        <v>RY8</v>
      </c>
    </row>
    <row r="4803" spans="56:61" hidden="1" x14ac:dyDescent="0.3">
      <c r="BD4803" t="str">
        <f t="shared" si="1402"/>
        <v>RY8WHITWORTH HOSPITAL</v>
      </c>
      <c r="BE4803" s="104" t="s">
        <v>7317</v>
      </c>
      <c r="BF4803" s="104" t="s">
        <v>7318</v>
      </c>
      <c r="BG4803" s="104" t="s">
        <v>7317</v>
      </c>
      <c r="BH4803" s="104" t="s">
        <v>7318</v>
      </c>
      <c r="BI4803" s="104" t="str">
        <f t="shared" si="1403"/>
        <v>RY8</v>
      </c>
    </row>
    <row r="4804" spans="56:61" hidden="1" x14ac:dyDescent="0.3">
      <c r="BD4804" t="str">
        <f t="shared" ref="BD4804:BD4867" si="1404">CONCATENATE(LEFT(BE4804, 3),BF4804)</f>
        <v>RY9RICHMOND ROYAL HOSPITAL</v>
      </c>
      <c r="BE4804" s="104" t="s">
        <v>7478</v>
      </c>
      <c r="BF4804" s="104" t="s">
        <v>7479</v>
      </c>
      <c r="BG4804" s="104" t="s">
        <v>7478</v>
      </c>
      <c r="BH4804" s="104" t="s">
        <v>7479</v>
      </c>
      <c r="BI4804" s="104" t="str">
        <f t="shared" ref="BI4804:BI4867" si="1405">LEFT(BG4804,3)</f>
        <v>RY9</v>
      </c>
    </row>
    <row r="4805" spans="56:61" hidden="1" x14ac:dyDescent="0.3">
      <c r="BD4805" t="str">
        <f t="shared" si="1404"/>
        <v>RY9TEDDINGTON MEMORIAL HOSPITAL</v>
      </c>
      <c r="BE4805" s="104" t="s">
        <v>7476</v>
      </c>
      <c r="BF4805" s="104" t="s">
        <v>7477</v>
      </c>
      <c r="BG4805" s="104" t="s">
        <v>7476</v>
      </c>
      <c r="BH4805" s="104" t="s">
        <v>7477</v>
      </c>
      <c r="BI4805" s="104" t="str">
        <f t="shared" si="1405"/>
        <v>RY9</v>
      </c>
    </row>
    <row r="4806" spans="56:61" hidden="1" x14ac:dyDescent="0.3">
      <c r="BD4806" t="str">
        <f t="shared" si="1404"/>
        <v>RY9TEDDINGTON MEMORIAL HOSPITAL HRCH</v>
      </c>
      <c r="BE4806" s="104" t="s">
        <v>7480</v>
      </c>
      <c r="BF4806" s="104" t="s">
        <v>7481</v>
      </c>
      <c r="BG4806" s="104" t="s">
        <v>7480</v>
      </c>
      <c r="BH4806" s="104" t="s">
        <v>7481</v>
      </c>
      <c r="BI4806" s="104" t="str">
        <f t="shared" si="1405"/>
        <v>RY9</v>
      </c>
    </row>
    <row r="4807" spans="56:61" hidden="1" x14ac:dyDescent="0.3">
      <c r="BD4807" t="str">
        <f t="shared" si="1404"/>
        <v>RYGABBEY VIEW</v>
      </c>
      <c r="BE4807" s="104" t="s">
        <v>7518</v>
      </c>
      <c r="BF4807" s="104" t="s">
        <v>3661</v>
      </c>
      <c r="BG4807" s="104" t="s">
        <v>7518</v>
      </c>
      <c r="BH4807" s="104" t="s">
        <v>3661</v>
      </c>
      <c r="BI4807" s="104" t="str">
        <f t="shared" si="1405"/>
        <v>RYG</v>
      </c>
    </row>
    <row r="4808" spans="56:61" hidden="1" x14ac:dyDescent="0.3">
      <c r="BD4808" t="str">
        <f t="shared" si="1404"/>
        <v>RYGADOLESCENT UNIT</v>
      </c>
      <c r="BE4808" s="104" t="s">
        <v>7508</v>
      </c>
      <c r="BF4808" s="104" t="s">
        <v>1696</v>
      </c>
      <c r="BG4808" s="104" t="s">
        <v>7508</v>
      </c>
      <c r="BH4808" s="104" t="s">
        <v>1696</v>
      </c>
      <c r="BI4808" s="104" t="str">
        <f t="shared" si="1405"/>
        <v>RYG</v>
      </c>
    </row>
    <row r="4809" spans="56:61" hidden="1" x14ac:dyDescent="0.3">
      <c r="BD4809" t="str">
        <f t="shared" si="1404"/>
        <v>RYGASPEN CENTRE</v>
      </c>
      <c r="BE4809" s="104" t="s">
        <v>8521</v>
      </c>
      <c r="BF4809" s="104" t="s">
        <v>8522</v>
      </c>
      <c r="BG4809" s="104" t="s">
        <v>8521</v>
      </c>
      <c r="BH4809" s="104" t="s">
        <v>8522</v>
      </c>
      <c r="BI4809" s="104" t="str">
        <f t="shared" si="1405"/>
        <v>RYG</v>
      </c>
    </row>
    <row r="4810" spans="56:61" hidden="1" x14ac:dyDescent="0.3">
      <c r="BD4810" t="str">
        <f t="shared" si="1404"/>
        <v>RYGBROOKLANDS HOSPITAL</v>
      </c>
      <c r="BE4810" s="104" t="s">
        <v>7509</v>
      </c>
      <c r="BF4810" s="104" t="s">
        <v>7510</v>
      </c>
      <c r="BG4810" s="104" t="s">
        <v>7509</v>
      </c>
      <c r="BH4810" s="104" t="s">
        <v>7510</v>
      </c>
      <c r="BI4810" s="104" t="str">
        <f t="shared" si="1405"/>
        <v>RYG</v>
      </c>
    </row>
    <row r="4811" spans="56:61" hidden="1" x14ac:dyDescent="0.3">
      <c r="BD4811" t="str">
        <f t="shared" si="1404"/>
        <v>RYGCANLEY HEALTH VISITORS BASE</v>
      </c>
      <c r="BE4811" s="104" t="s">
        <v>7519</v>
      </c>
      <c r="BF4811" s="104" t="s">
        <v>7520</v>
      </c>
      <c r="BG4811" s="104" t="s">
        <v>7519</v>
      </c>
      <c r="BH4811" s="104" t="s">
        <v>7520</v>
      </c>
      <c r="BI4811" s="104" t="str">
        <f t="shared" si="1405"/>
        <v>RYG</v>
      </c>
    </row>
    <row r="4812" spans="56:61" hidden="1" x14ac:dyDescent="0.3">
      <c r="BD4812" t="str">
        <f t="shared" si="1404"/>
        <v>RYGCOV &amp; WARK PSYCHOLOGY SUITE</v>
      </c>
      <c r="BE4812" s="104" t="s">
        <v>7511</v>
      </c>
      <c r="BF4812" s="104" t="s">
        <v>7512</v>
      </c>
      <c r="BG4812" s="104" t="s">
        <v>7511</v>
      </c>
      <c r="BH4812" s="104" t="s">
        <v>7512</v>
      </c>
      <c r="BI4812" s="104" t="str">
        <f t="shared" si="1405"/>
        <v>RYG</v>
      </c>
    </row>
    <row r="4813" spans="56:61" hidden="1" x14ac:dyDescent="0.3">
      <c r="BD4813" t="str">
        <f t="shared" si="1404"/>
        <v>RYGELLYS EXTRA ACRE</v>
      </c>
      <c r="BE4813" s="104" t="s">
        <v>7527</v>
      </c>
      <c r="BF4813" s="104" t="s">
        <v>7528</v>
      </c>
      <c r="BG4813" s="104" t="s">
        <v>7527</v>
      </c>
      <c r="BH4813" s="104" t="s">
        <v>7528</v>
      </c>
      <c r="BI4813" s="104" t="str">
        <f t="shared" si="1405"/>
        <v>RYG</v>
      </c>
    </row>
    <row r="4814" spans="56:61" hidden="1" x14ac:dyDescent="0.3">
      <c r="BD4814" t="str">
        <f t="shared" si="1404"/>
        <v>RYGGULSON HOSPITAL</v>
      </c>
      <c r="BE4814" s="104" t="s">
        <v>7496</v>
      </c>
      <c r="BF4814" s="104" t="s">
        <v>7497</v>
      </c>
      <c r="BG4814" s="104" t="s">
        <v>7496</v>
      </c>
      <c r="BH4814" s="104" t="s">
        <v>7497</v>
      </c>
      <c r="BI4814" s="104" t="str">
        <f t="shared" si="1405"/>
        <v>RYG</v>
      </c>
    </row>
    <row r="4815" spans="56:61" hidden="1" x14ac:dyDescent="0.3">
      <c r="BD4815" t="str">
        <f t="shared" si="1404"/>
        <v>RYGHAWTHORN &amp; MAPLE DAY (EMI UNIT)</v>
      </c>
      <c r="BE4815" s="104" t="s">
        <v>7485</v>
      </c>
      <c r="BF4815" s="104" t="s">
        <v>7486</v>
      </c>
      <c r="BG4815" s="104" t="s">
        <v>7485</v>
      </c>
      <c r="BH4815" s="104" t="s">
        <v>7486</v>
      </c>
      <c r="BI4815" s="104" t="str">
        <f t="shared" si="1405"/>
        <v>RYG</v>
      </c>
    </row>
    <row r="4816" spans="56:61" hidden="1" x14ac:dyDescent="0.3">
      <c r="BD4816" t="str">
        <f t="shared" si="1404"/>
        <v>RYGIRONMONGER ROW</v>
      </c>
      <c r="BE4816" s="104" t="s">
        <v>7498</v>
      </c>
      <c r="BF4816" s="104" t="s">
        <v>7499</v>
      </c>
      <c r="BG4816" s="104" t="s">
        <v>7498</v>
      </c>
      <c r="BH4816" s="104" t="s">
        <v>7499</v>
      </c>
      <c r="BI4816" s="104" t="str">
        <f t="shared" si="1405"/>
        <v>RYG</v>
      </c>
    </row>
    <row r="4817" spans="56:61" hidden="1" x14ac:dyDescent="0.3">
      <c r="BD4817" t="str">
        <f t="shared" si="1404"/>
        <v>RYGLOXLEY BUILDING</v>
      </c>
      <c r="BE4817" s="104" t="s">
        <v>7506</v>
      </c>
      <c r="BF4817" s="104" t="s">
        <v>7507</v>
      </c>
      <c r="BG4817" s="104" t="s">
        <v>7506</v>
      </c>
      <c r="BH4817" s="104" t="s">
        <v>7507</v>
      </c>
      <c r="BI4817" s="104" t="str">
        <f t="shared" si="1405"/>
        <v>RYG</v>
      </c>
    </row>
    <row r="4818" spans="56:61" hidden="1" x14ac:dyDescent="0.3">
      <c r="BD4818" t="str">
        <f t="shared" si="1404"/>
        <v>RYGMAPLEWOOD</v>
      </c>
      <c r="BE4818" s="104" t="s">
        <v>7523</v>
      </c>
      <c r="BF4818" s="104" t="s">
        <v>7524</v>
      </c>
      <c r="BG4818" s="104" t="s">
        <v>7523</v>
      </c>
      <c r="BH4818" s="104" t="s">
        <v>7524</v>
      </c>
      <c r="BI4818" s="104" t="str">
        <f t="shared" si="1405"/>
        <v>RYG</v>
      </c>
    </row>
    <row r="4819" spans="56:61" hidden="1" x14ac:dyDescent="0.3">
      <c r="BD4819" t="str">
        <f t="shared" si="1404"/>
        <v>RYGNEWFIELD ANNEXE</v>
      </c>
      <c r="BE4819" s="104" t="s">
        <v>7521</v>
      </c>
      <c r="BF4819" s="104" t="s">
        <v>7522</v>
      </c>
      <c r="BG4819" s="104" t="s">
        <v>7521</v>
      </c>
      <c r="BH4819" s="104" t="s">
        <v>7522</v>
      </c>
      <c r="BI4819" s="104" t="str">
        <f t="shared" si="1405"/>
        <v>RYG</v>
      </c>
    </row>
    <row r="4820" spans="56:61" hidden="1" x14ac:dyDescent="0.3">
      <c r="BD4820" t="str">
        <f t="shared" si="1404"/>
        <v>RYGPAYBODY BUILDING</v>
      </c>
      <c r="BE4820" s="104" t="s">
        <v>7531</v>
      </c>
      <c r="BF4820" s="104" t="s">
        <v>7532</v>
      </c>
      <c r="BG4820" s="104" t="s">
        <v>7531</v>
      </c>
      <c r="BH4820" s="104" t="s">
        <v>7532</v>
      </c>
      <c r="BI4820" s="104" t="str">
        <f t="shared" si="1405"/>
        <v>RYG</v>
      </c>
    </row>
    <row r="4821" spans="56:61" hidden="1" x14ac:dyDescent="0.3">
      <c r="BD4821" t="str">
        <f t="shared" si="1404"/>
        <v>RYGRESIDENTIAL HOME</v>
      </c>
      <c r="BE4821" s="104" t="s">
        <v>7490</v>
      </c>
      <c r="BF4821" s="104" t="s">
        <v>7491</v>
      </c>
      <c r="BG4821" s="104" t="s">
        <v>7490</v>
      </c>
      <c r="BH4821" s="104" t="s">
        <v>7491</v>
      </c>
      <c r="BI4821" s="104" t="str">
        <f t="shared" si="1405"/>
        <v>RYG</v>
      </c>
    </row>
    <row r="4822" spans="56:61" hidden="1" x14ac:dyDescent="0.3">
      <c r="BD4822" t="str">
        <f t="shared" si="1404"/>
        <v>RYGST MICHAEL'S</v>
      </c>
      <c r="BE4822" s="104" t="s">
        <v>7502</v>
      </c>
      <c r="BF4822" s="104" t="s">
        <v>7503</v>
      </c>
      <c r="BG4822" s="104" t="s">
        <v>7502</v>
      </c>
      <c r="BH4822" s="104" t="s">
        <v>7503</v>
      </c>
      <c r="BI4822" s="104" t="str">
        <f t="shared" si="1405"/>
        <v>RYG</v>
      </c>
    </row>
    <row r="4823" spans="56:61" hidden="1" x14ac:dyDescent="0.3">
      <c r="BD4823" t="str">
        <f t="shared" si="1404"/>
        <v>RYGSWANSWELL POINT</v>
      </c>
      <c r="BE4823" s="104" t="s">
        <v>7494</v>
      </c>
      <c r="BF4823" s="104" t="s">
        <v>7495</v>
      </c>
      <c r="BG4823" s="104" t="s">
        <v>7494</v>
      </c>
      <c r="BH4823" s="104" t="s">
        <v>7495</v>
      </c>
      <c r="BI4823" s="104" t="str">
        <f t="shared" si="1405"/>
        <v>RYG</v>
      </c>
    </row>
    <row r="4824" spans="56:61" hidden="1" x14ac:dyDescent="0.3">
      <c r="BD4824" t="str">
        <f t="shared" si="1404"/>
        <v>RYGTHE BIRCHES</v>
      </c>
      <c r="BE4824" s="104" t="s">
        <v>7500</v>
      </c>
      <c r="BF4824" s="104" t="s">
        <v>7501</v>
      </c>
      <c r="BG4824" s="104" t="s">
        <v>7500</v>
      </c>
      <c r="BH4824" s="104" t="s">
        <v>7501</v>
      </c>
      <c r="BI4824" s="104" t="str">
        <f t="shared" si="1405"/>
        <v>RYG</v>
      </c>
    </row>
    <row r="4825" spans="56:61" hidden="1" x14ac:dyDescent="0.3">
      <c r="BD4825" t="str">
        <f t="shared" si="1404"/>
        <v>RYGTHE BIRCHES</v>
      </c>
      <c r="BE4825" s="104" t="s">
        <v>7517</v>
      </c>
      <c r="BF4825" s="104" t="s">
        <v>7501</v>
      </c>
      <c r="BG4825" s="104" t="s">
        <v>7517</v>
      </c>
      <c r="BH4825" s="104" t="s">
        <v>7501</v>
      </c>
      <c r="BI4825" s="104" t="str">
        <f t="shared" si="1405"/>
        <v>RYG</v>
      </c>
    </row>
    <row r="4826" spans="56:61" hidden="1" x14ac:dyDescent="0.3">
      <c r="BD4826" t="str">
        <f t="shared" si="1404"/>
        <v>RYGTHE CALUDON CENTRE, COVENTRY</v>
      </c>
      <c r="BE4826" s="104" t="s">
        <v>8199</v>
      </c>
      <c r="BF4826" s="104" t="s">
        <v>8200</v>
      </c>
      <c r="BG4826" s="104" t="s">
        <v>8199</v>
      </c>
      <c r="BH4826" s="104" t="s">
        <v>8200</v>
      </c>
      <c r="BI4826" s="104" t="str">
        <f t="shared" si="1405"/>
        <v>RYG</v>
      </c>
    </row>
    <row r="4827" spans="56:61" hidden="1" x14ac:dyDescent="0.3">
      <c r="BD4827" t="str">
        <f t="shared" si="1404"/>
        <v>RYGTHE CEDARS</v>
      </c>
      <c r="BE4827" s="104" t="s">
        <v>7484</v>
      </c>
      <c r="BF4827" s="104" t="s">
        <v>1664</v>
      </c>
      <c r="BG4827" s="104" t="s">
        <v>7484</v>
      </c>
      <c r="BH4827" s="104" t="s">
        <v>1664</v>
      </c>
      <c r="BI4827" s="104" t="str">
        <f t="shared" si="1405"/>
        <v>RYG</v>
      </c>
    </row>
    <row r="4828" spans="56:61" hidden="1" x14ac:dyDescent="0.3">
      <c r="BD4828" t="str">
        <f t="shared" si="1404"/>
        <v>RYGTHE LOFT</v>
      </c>
      <c r="BE4828" s="104" t="s">
        <v>7487</v>
      </c>
      <c r="BF4828" s="104" t="s">
        <v>7488</v>
      </c>
      <c r="BG4828" s="104" t="s">
        <v>7487</v>
      </c>
      <c r="BH4828" s="104" t="s">
        <v>7488</v>
      </c>
      <c r="BI4828" s="104" t="str">
        <f t="shared" si="1405"/>
        <v>RYG</v>
      </c>
    </row>
    <row r="4829" spans="56:61" hidden="1" x14ac:dyDescent="0.3">
      <c r="BD4829" t="str">
        <f t="shared" si="1404"/>
        <v>RYGTHE MANOR HOSPITAL</v>
      </c>
      <c r="BE4829" s="104" t="s">
        <v>7482</v>
      </c>
      <c r="BF4829" s="104" t="s">
        <v>7483</v>
      </c>
      <c r="BG4829" s="104" t="s">
        <v>7482</v>
      </c>
      <c r="BH4829" s="104" t="s">
        <v>7483</v>
      </c>
      <c r="BI4829" s="104" t="str">
        <f t="shared" si="1405"/>
        <v>RYG</v>
      </c>
    </row>
    <row r="4830" spans="56:61" hidden="1" x14ac:dyDescent="0.3">
      <c r="BD4830" t="str">
        <f t="shared" si="1404"/>
        <v>RYGTHE PARK PALING</v>
      </c>
      <c r="BE4830" s="104" t="s">
        <v>7513</v>
      </c>
      <c r="BF4830" s="104" t="s">
        <v>7514</v>
      </c>
      <c r="BG4830" s="104" t="s">
        <v>7513</v>
      </c>
      <c r="BH4830" s="104" t="s">
        <v>7514</v>
      </c>
      <c r="BI4830" s="104" t="str">
        <f t="shared" si="1405"/>
        <v>RYG</v>
      </c>
    </row>
    <row r="4831" spans="56:61" hidden="1" x14ac:dyDescent="0.3">
      <c r="BD4831" t="str">
        <f t="shared" si="1404"/>
        <v>RYGTHE PARK PALING CARE HOME</v>
      </c>
      <c r="BE4831" s="104" t="s">
        <v>7529</v>
      </c>
      <c r="BF4831" s="104" t="s">
        <v>7530</v>
      </c>
      <c r="BG4831" s="104" t="s">
        <v>7529</v>
      </c>
      <c r="BH4831" s="104" t="s">
        <v>7530</v>
      </c>
      <c r="BI4831" s="104" t="str">
        <f t="shared" si="1405"/>
        <v>RYG</v>
      </c>
    </row>
    <row r="4832" spans="56:61" hidden="1" x14ac:dyDescent="0.3">
      <c r="BD4832" t="str">
        <f t="shared" si="1404"/>
        <v>RYGTHE RAILINGS</v>
      </c>
      <c r="BE4832" s="104" t="s">
        <v>7515</v>
      </c>
      <c r="BF4832" s="104" t="s">
        <v>7516</v>
      </c>
      <c r="BG4832" s="104" t="s">
        <v>7515</v>
      </c>
      <c r="BH4832" s="104" t="s">
        <v>7516</v>
      </c>
      <c r="BI4832" s="104" t="str">
        <f t="shared" si="1405"/>
        <v>RYG</v>
      </c>
    </row>
    <row r="4833" spans="56:61" hidden="1" x14ac:dyDescent="0.3">
      <c r="BD4833" t="str">
        <f t="shared" si="1404"/>
        <v>RYGTHE WILLOWS</v>
      </c>
      <c r="BE4833" s="104" t="s">
        <v>7489</v>
      </c>
      <c r="BF4833" s="104" t="s">
        <v>3460</v>
      </c>
      <c r="BG4833" s="104" t="s">
        <v>7489</v>
      </c>
      <c r="BH4833" s="104" t="s">
        <v>3460</v>
      </c>
      <c r="BI4833" s="104" t="str">
        <f t="shared" si="1405"/>
        <v>RYG</v>
      </c>
    </row>
    <row r="4834" spans="56:61" hidden="1" x14ac:dyDescent="0.3">
      <c r="BD4834" t="str">
        <f t="shared" si="1404"/>
        <v>RYGWALL HILL CARE HOME</v>
      </c>
      <c r="BE4834" s="104" t="s">
        <v>7525</v>
      </c>
      <c r="BF4834" s="104" t="s">
        <v>7526</v>
      </c>
      <c r="BG4834" s="104" t="s">
        <v>7525</v>
      </c>
      <c r="BH4834" s="104" t="s">
        <v>7526</v>
      </c>
      <c r="BI4834" s="104" t="str">
        <f t="shared" si="1405"/>
        <v>RYG</v>
      </c>
    </row>
    <row r="4835" spans="56:61" hidden="1" x14ac:dyDescent="0.3">
      <c r="BD4835" t="str">
        <f t="shared" si="1404"/>
        <v>RYGWARWICK MHRC</v>
      </c>
      <c r="BE4835" s="104" t="s">
        <v>7504</v>
      </c>
      <c r="BF4835" s="104" t="s">
        <v>7505</v>
      </c>
      <c r="BG4835" s="104" t="s">
        <v>7504</v>
      </c>
      <c r="BH4835" s="104" t="s">
        <v>7505</v>
      </c>
      <c r="BI4835" s="104" t="str">
        <f t="shared" si="1405"/>
        <v>RYG</v>
      </c>
    </row>
    <row r="4836" spans="56:61" hidden="1" x14ac:dyDescent="0.3">
      <c r="BD4836" t="str">
        <f t="shared" si="1404"/>
        <v>RYGWINDMILL POINT</v>
      </c>
      <c r="BE4836" s="104" t="s">
        <v>7492</v>
      </c>
      <c r="BF4836" s="104" t="s">
        <v>7493</v>
      </c>
      <c r="BG4836" s="104" t="s">
        <v>7492</v>
      </c>
      <c r="BH4836" s="104" t="s">
        <v>7493</v>
      </c>
      <c r="BI4836" s="104" t="str">
        <f t="shared" si="1405"/>
        <v>RYG</v>
      </c>
    </row>
    <row r="4837" spans="56:61" hidden="1" x14ac:dyDescent="0.3">
      <c r="BD4837" t="str">
        <f t="shared" si="1404"/>
        <v>RYJCHARING CROSS HOSPITAL</v>
      </c>
      <c r="BE4837" s="104" t="s">
        <v>323</v>
      </c>
      <c r="BF4837" s="104" t="s">
        <v>7686</v>
      </c>
      <c r="BG4837" s="104" t="s">
        <v>323</v>
      </c>
      <c r="BH4837" s="104" t="s">
        <v>7686</v>
      </c>
      <c r="BI4837" s="104" t="str">
        <f t="shared" si="1405"/>
        <v>RYJ</v>
      </c>
    </row>
    <row r="4838" spans="56:61" hidden="1" x14ac:dyDescent="0.3">
      <c r="BD4838" t="str">
        <f t="shared" si="1404"/>
        <v>RYJHAMMERSMITH HOSPITAL</v>
      </c>
      <c r="BE4838" s="104" t="s">
        <v>961</v>
      </c>
      <c r="BF4838" s="104" t="s">
        <v>9794</v>
      </c>
      <c r="BG4838" s="104" t="s">
        <v>961</v>
      </c>
      <c r="BH4838" s="104" t="s">
        <v>9794</v>
      </c>
      <c r="BI4838" s="104" t="str">
        <f t="shared" si="1405"/>
        <v>RYJ</v>
      </c>
    </row>
    <row r="4839" spans="56:61" hidden="1" x14ac:dyDescent="0.3">
      <c r="BD4839" t="str">
        <f t="shared" si="1404"/>
        <v>RYJQUEEN CHARLOTTE'S HOSPITAL</v>
      </c>
      <c r="BE4839" s="104" t="s">
        <v>962</v>
      </c>
      <c r="BF4839" s="104" t="s">
        <v>9795</v>
      </c>
      <c r="BG4839" s="104" t="s">
        <v>962</v>
      </c>
      <c r="BH4839" s="104" t="s">
        <v>9795</v>
      </c>
      <c r="BI4839" s="104" t="str">
        <f t="shared" si="1405"/>
        <v>RYJ</v>
      </c>
    </row>
    <row r="4840" spans="56:61" hidden="1" x14ac:dyDescent="0.3">
      <c r="BD4840" t="str">
        <f t="shared" si="1404"/>
        <v>RYJST MARY'S HOSPITAL (HQ)</v>
      </c>
      <c r="BE4840" s="104" t="s">
        <v>963</v>
      </c>
      <c r="BF4840" s="104" t="s">
        <v>9796</v>
      </c>
      <c r="BG4840" s="104" t="s">
        <v>963</v>
      </c>
      <c r="BH4840" s="104" t="s">
        <v>9796</v>
      </c>
      <c r="BI4840" s="104" t="str">
        <f t="shared" si="1405"/>
        <v>RYJ</v>
      </c>
    </row>
    <row r="4841" spans="56:61" hidden="1" x14ac:dyDescent="0.3">
      <c r="BD4841" t="str">
        <f t="shared" si="1404"/>
        <v>RYJWESTERN EYE HOSPITAL</v>
      </c>
      <c r="BE4841" s="104" t="s">
        <v>964</v>
      </c>
      <c r="BF4841" s="104" t="s">
        <v>9797</v>
      </c>
      <c r="BG4841" s="104" t="s">
        <v>964</v>
      </c>
      <c r="BH4841" s="104" t="s">
        <v>9797</v>
      </c>
      <c r="BI4841" s="104" t="str">
        <f t="shared" si="1405"/>
        <v>RYJ</v>
      </c>
    </row>
    <row r="4842" spans="56:61" hidden="1" x14ac:dyDescent="0.3">
      <c r="BD4842" t="str">
        <f t="shared" si="1404"/>
        <v>RYKANCHOR MEADOW</v>
      </c>
      <c r="BE4842" s="104" t="s">
        <v>7541</v>
      </c>
      <c r="BF4842" s="104" t="s">
        <v>7542</v>
      </c>
      <c r="BG4842" s="104" t="s">
        <v>7541</v>
      </c>
      <c r="BH4842" s="104" t="s">
        <v>7542</v>
      </c>
      <c r="BI4842" s="104" t="str">
        <f t="shared" si="1405"/>
        <v>RYK</v>
      </c>
    </row>
    <row r="4843" spans="56:61" hidden="1" x14ac:dyDescent="0.3">
      <c r="BD4843" t="str">
        <f t="shared" si="1404"/>
        <v>RYKBLOXWICH HOSPITAL (MENTAL ILLNESS)</v>
      </c>
      <c r="BE4843" s="104" t="s">
        <v>7533</v>
      </c>
      <c r="BF4843" s="104" t="s">
        <v>7534</v>
      </c>
      <c r="BG4843" s="104" t="s">
        <v>7533</v>
      </c>
      <c r="BH4843" s="104" t="s">
        <v>7534</v>
      </c>
      <c r="BI4843" s="104" t="str">
        <f t="shared" si="1405"/>
        <v>RYK</v>
      </c>
    </row>
    <row r="4844" spans="56:61" hidden="1" x14ac:dyDescent="0.3">
      <c r="BD4844" t="str">
        <f t="shared" si="1404"/>
        <v>RYKBLOXWICH HOSPITAL 1</v>
      </c>
      <c r="BE4844" s="104" t="s">
        <v>7556</v>
      </c>
      <c r="BF4844" s="104" t="s">
        <v>7557</v>
      </c>
      <c r="BG4844" s="104" t="s">
        <v>7556</v>
      </c>
      <c r="BH4844" s="104" t="s">
        <v>7557</v>
      </c>
      <c r="BI4844" s="104" t="str">
        <f t="shared" si="1405"/>
        <v>RYK</v>
      </c>
    </row>
    <row r="4845" spans="56:61" hidden="1" x14ac:dyDescent="0.3">
      <c r="BD4845" t="str">
        <f t="shared" si="1404"/>
        <v>RYKBLOXWICH HOSPITAL 2</v>
      </c>
      <c r="BE4845" s="104" t="s">
        <v>7558</v>
      </c>
      <c r="BF4845" s="104" t="s">
        <v>7559</v>
      </c>
      <c r="BG4845" s="104" t="s">
        <v>7558</v>
      </c>
      <c r="BH4845" s="104" t="s">
        <v>7559</v>
      </c>
      <c r="BI4845" s="104" t="str">
        <f t="shared" si="1405"/>
        <v>RYK</v>
      </c>
    </row>
    <row r="4846" spans="56:61" hidden="1" x14ac:dyDescent="0.3">
      <c r="BD4846" t="str">
        <f t="shared" si="1404"/>
        <v>RYKBLOXWICH HOSPITAL 3</v>
      </c>
      <c r="BE4846" s="104" t="s">
        <v>7560</v>
      </c>
      <c r="BF4846" s="104" t="s">
        <v>7561</v>
      </c>
      <c r="BG4846" s="104" t="s">
        <v>7560</v>
      </c>
      <c r="BH4846" s="104" t="s">
        <v>7561</v>
      </c>
      <c r="BI4846" s="104" t="str">
        <f t="shared" si="1405"/>
        <v>RYK</v>
      </c>
    </row>
    <row r="4847" spans="56:61" hidden="1" x14ac:dyDescent="0.3">
      <c r="BD4847" t="str">
        <f t="shared" si="1404"/>
        <v>RYKBLOXWICH HOSPITAL 4</v>
      </c>
      <c r="BE4847" s="104" t="s">
        <v>7594</v>
      </c>
      <c r="BF4847" s="104" t="s">
        <v>7595</v>
      </c>
      <c r="BG4847" s="104" t="s">
        <v>7594</v>
      </c>
      <c r="BH4847" s="104" t="s">
        <v>7595</v>
      </c>
      <c r="BI4847" s="104" t="str">
        <f t="shared" si="1405"/>
        <v>RYK</v>
      </c>
    </row>
    <row r="4848" spans="56:61" hidden="1" x14ac:dyDescent="0.3">
      <c r="BD4848" t="str">
        <f t="shared" si="1404"/>
        <v>RYKBUSHEY FIELDS HOSPITAL</v>
      </c>
      <c r="BE4848" s="104" t="s">
        <v>7553</v>
      </c>
      <c r="BF4848" s="104" t="s">
        <v>7554</v>
      </c>
      <c r="BG4848" s="104" t="s">
        <v>7553</v>
      </c>
      <c r="BH4848" s="104" t="s">
        <v>7554</v>
      </c>
      <c r="BI4848" s="104" t="str">
        <f t="shared" si="1405"/>
        <v>RYK</v>
      </c>
    </row>
    <row r="4849" spans="56:61" hidden="1" x14ac:dyDescent="0.3">
      <c r="BD4849" t="str">
        <f t="shared" si="1404"/>
        <v>RYKBUSHEY FIELDS HOSPITAL 1</v>
      </c>
      <c r="BE4849" s="104" t="s">
        <v>7568</v>
      </c>
      <c r="BF4849" s="104" t="s">
        <v>7569</v>
      </c>
      <c r="BG4849" s="104" t="s">
        <v>7568</v>
      </c>
      <c r="BH4849" s="104" t="s">
        <v>7569</v>
      </c>
      <c r="BI4849" s="104" t="str">
        <f t="shared" si="1405"/>
        <v>RYK</v>
      </c>
    </row>
    <row r="4850" spans="56:61" hidden="1" x14ac:dyDescent="0.3">
      <c r="BD4850" t="str">
        <f t="shared" si="1404"/>
        <v>RYKBUSHEY FIELDS HOSPITAL 10</v>
      </c>
      <c r="BE4850" s="104" t="s">
        <v>7586</v>
      </c>
      <c r="BF4850" s="104" t="s">
        <v>7587</v>
      </c>
      <c r="BG4850" s="104" t="s">
        <v>7586</v>
      </c>
      <c r="BH4850" s="104" t="s">
        <v>7587</v>
      </c>
      <c r="BI4850" s="104" t="str">
        <f t="shared" si="1405"/>
        <v>RYK</v>
      </c>
    </row>
    <row r="4851" spans="56:61" hidden="1" x14ac:dyDescent="0.3">
      <c r="BD4851" t="str">
        <f t="shared" si="1404"/>
        <v>RYKBUSHEY FIELDS HOSPITAL 11</v>
      </c>
      <c r="BE4851" s="104" t="s">
        <v>7588</v>
      </c>
      <c r="BF4851" s="104" t="s">
        <v>7589</v>
      </c>
      <c r="BG4851" s="104" t="s">
        <v>7588</v>
      </c>
      <c r="BH4851" s="104" t="s">
        <v>7589</v>
      </c>
      <c r="BI4851" s="104" t="str">
        <f t="shared" si="1405"/>
        <v>RYK</v>
      </c>
    </row>
    <row r="4852" spans="56:61" hidden="1" x14ac:dyDescent="0.3">
      <c r="BD4852" t="str">
        <f t="shared" si="1404"/>
        <v>RYKBUSHEY FIELDS HOSPITAL 12</v>
      </c>
      <c r="BE4852" s="104" t="s">
        <v>7590</v>
      </c>
      <c r="BF4852" s="104" t="s">
        <v>7591</v>
      </c>
      <c r="BG4852" s="104" t="s">
        <v>7590</v>
      </c>
      <c r="BH4852" s="104" t="s">
        <v>7591</v>
      </c>
      <c r="BI4852" s="104" t="str">
        <f t="shared" si="1405"/>
        <v>RYK</v>
      </c>
    </row>
    <row r="4853" spans="56:61" hidden="1" x14ac:dyDescent="0.3">
      <c r="BD4853" t="str">
        <f t="shared" si="1404"/>
        <v>RYKBUSHEY FIELDS HOSPITAL 13</v>
      </c>
      <c r="BE4853" s="104" t="s">
        <v>7596</v>
      </c>
      <c r="BF4853" s="104" t="s">
        <v>7597</v>
      </c>
      <c r="BG4853" s="104" t="s">
        <v>7596</v>
      </c>
      <c r="BH4853" s="104" t="s">
        <v>7597</v>
      </c>
      <c r="BI4853" s="104" t="str">
        <f t="shared" si="1405"/>
        <v>RYK</v>
      </c>
    </row>
    <row r="4854" spans="56:61" hidden="1" x14ac:dyDescent="0.3">
      <c r="BD4854" t="str">
        <f t="shared" si="1404"/>
        <v>RYKBUSHEY FIELDS HOSPITAL 13</v>
      </c>
      <c r="BE4854" s="104" t="s">
        <v>7606</v>
      </c>
      <c r="BF4854" s="104" t="s">
        <v>7597</v>
      </c>
      <c r="BG4854" s="104" t="s">
        <v>7606</v>
      </c>
      <c r="BH4854" s="104" t="s">
        <v>7597</v>
      </c>
      <c r="BI4854" s="104" t="str">
        <f t="shared" si="1405"/>
        <v>RYK</v>
      </c>
    </row>
    <row r="4855" spans="56:61" hidden="1" x14ac:dyDescent="0.3">
      <c r="BD4855" t="str">
        <f t="shared" si="1404"/>
        <v>RYKBUSHEY FIELDS HOSPITAL 14</v>
      </c>
      <c r="BE4855" s="104" t="s">
        <v>7598</v>
      </c>
      <c r="BF4855" s="104" t="s">
        <v>7599</v>
      </c>
      <c r="BG4855" s="104" t="s">
        <v>7598</v>
      </c>
      <c r="BH4855" s="104" t="s">
        <v>7599</v>
      </c>
      <c r="BI4855" s="104" t="str">
        <f t="shared" si="1405"/>
        <v>RYK</v>
      </c>
    </row>
    <row r="4856" spans="56:61" hidden="1" x14ac:dyDescent="0.3">
      <c r="BD4856" t="str">
        <f t="shared" si="1404"/>
        <v>RYKBUSHEY FIELDS HOSPITAL 14</v>
      </c>
      <c r="BE4856" s="104" t="s">
        <v>7607</v>
      </c>
      <c r="BF4856" s="104" t="s">
        <v>7599</v>
      </c>
      <c r="BG4856" s="104" t="s">
        <v>7607</v>
      </c>
      <c r="BH4856" s="104" t="s">
        <v>7599</v>
      </c>
      <c r="BI4856" s="104" t="str">
        <f t="shared" si="1405"/>
        <v>RYK</v>
      </c>
    </row>
    <row r="4857" spans="56:61" hidden="1" x14ac:dyDescent="0.3">
      <c r="BD4857" t="str">
        <f t="shared" si="1404"/>
        <v>RYKBUSHEY FIELDS HOSPITAL 2</v>
      </c>
      <c r="BE4857" s="104" t="s">
        <v>7570</v>
      </c>
      <c r="BF4857" s="104" t="s">
        <v>7571</v>
      </c>
      <c r="BG4857" s="104" t="s">
        <v>7570</v>
      </c>
      <c r="BH4857" s="104" t="s">
        <v>7571</v>
      </c>
      <c r="BI4857" s="104" t="str">
        <f t="shared" si="1405"/>
        <v>RYK</v>
      </c>
    </row>
    <row r="4858" spans="56:61" hidden="1" x14ac:dyDescent="0.3">
      <c r="BD4858" t="str">
        <f t="shared" si="1404"/>
        <v>RYKBUSHEY FIELDS HOSPITAL 3</v>
      </c>
      <c r="BE4858" s="104" t="s">
        <v>7572</v>
      </c>
      <c r="BF4858" s="104" t="s">
        <v>7573</v>
      </c>
      <c r="BG4858" s="104" t="s">
        <v>7572</v>
      </c>
      <c r="BH4858" s="104" t="s">
        <v>7573</v>
      </c>
      <c r="BI4858" s="104" t="str">
        <f t="shared" si="1405"/>
        <v>RYK</v>
      </c>
    </row>
    <row r="4859" spans="56:61" hidden="1" x14ac:dyDescent="0.3">
      <c r="BD4859" t="str">
        <f t="shared" si="1404"/>
        <v>RYKBUSHEY FIELDS HOSPITAL 4</v>
      </c>
      <c r="BE4859" s="104" t="s">
        <v>7574</v>
      </c>
      <c r="BF4859" s="104" t="s">
        <v>7575</v>
      </c>
      <c r="BG4859" s="104" t="s">
        <v>7574</v>
      </c>
      <c r="BH4859" s="104" t="s">
        <v>7575</v>
      </c>
      <c r="BI4859" s="104" t="str">
        <f t="shared" si="1405"/>
        <v>RYK</v>
      </c>
    </row>
    <row r="4860" spans="56:61" hidden="1" x14ac:dyDescent="0.3">
      <c r="BD4860" t="str">
        <f t="shared" si="1404"/>
        <v>RYKBUSHEY FIELDS HOSPITAL 5</v>
      </c>
      <c r="BE4860" s="104" t="s">
        <v>7576</v>
      </c>
      <c r="BF4860" s="104" t="s">
        <v>7577</v>
      </c>
      <c r="BG4860" s="104" t="s">
        <v>7576</v>
      </c>
      <c r="BH4860" s="104" t="s">
        <v>7577</v>
      </c>
      <c r="BI4860" s="104" t="str">
        <f t="shared" si="1405"/>
        <v>RYK</v>
      </c>
    </row>
    <row r="4861" spans="56:61" hidden="1" x14ac:dyDescent="0.3">
      <c r="BD4861" t="str">
        <f t="shared" si="1404"/>
        <v>RYKBUSHEY FIELDS HOSPITAL 6</v>
      </c>
      <c r="BE4861" s="104" t="s">
        <v>7578</v>
      </c>
      <c r="BF4861" s="104" t="s">
        <v>7579</v>
      </c>
      <c r="BG4861" s="104" t="s">
        <v>7578</v>
      </c>
      <c r="BH4861" s="104" t="s">
        <v>7579</v>
      </c>
      <c r="BI4861" s="104" t="str">
        <f t="shared" si="1405"/>
        <v>RYK</v>
      </c>
    </row>
    <row r="4862" spans="56:61" hidden="1" x14ac:dyDescent="0.3">
      <c r="BD4862" t="str">
        <f t="shared" si="1404"/>
        <v>RYKBUSHEY FIELDS HOSPITAL 7</v>
      </c>
      <c r="BE4862" s="104" t="s">
        <v>7580</v>
      </c>
      <c r="BF4862" s="104" t="s">
        <v>7581</v>
      </c>
      <c r="BG4862" s="104" t="s">
        <v>7580</v>
      </c>
      <c r="BH4862" s="104" t="s">
        <v>7581</v>
      </c>
      <c r="BI4862" s="104" t="str">
        <f t="shared" si="1405"/>
        <v>RYK</v>
      </c>
    </row>
    <row r="4863" spans="56:61" hidden="1" x14ac:dyDescent="0.3">
      <c r="BD4863" t="str">
        <f t="shared" si="1404"/>
        <v>RYKBUSHEY FIELDS HOSPITAL 8</v>
      </c>
      <c r="BE4863" s="104" t="s">
        <v>7582</v>
      </c>
      <c r="BF4863" s="104" t="s">
        <v>7583</v>
      </c>
      <c r="BG4863" s="104" t="s">
        <v>7582</v>
      </c>
      <c r="BH4863" s="104" t="s">
        <v>7583</v>
      </c>
      <c r="BI4863" s="104" t="str">
        <f t="shared" si="1405"/>
        <v>RYK</v>
      </c>
    </row>
    <row r="4864" spans="56:61" hidden="1" x14ac:dyDescent="0.3">
      <c r="BD4864" t="str">
        <f t="shared" si="1404"/>
        <v>RYKBUSHEY FIELDS HOSPITAL 9</v>
      </c>
      <c r="BE4864" s="104" t="s">
        <v>7584</v>
      </c>
      <c r="BF4864" s="104" t="s">
        <v>7585</v>
      </c>
      <c r="BG4864" s="104" t="s">
        <v>7584</v>
      </c>
      <c r="BH4864" s="104" t="s">
        <v>7585</v>
      </c>
      <c r="BI4864" s="104" t="str">
        <f t="shared" si="1405"/>
        <v>RYK</v>
      </c>
    </row>
    <row r="4865" spans="56:61" hidden="1" x14ac:dyDescent="0.3">
      <c r="BD4865" t="str">
        <f t="shared" si="1404"/>
        <v>RYKCANALSIDE 1</v>
      </c>
      <c r="BE4865" s="104" t="s">
        <v>7562</v>
      </c>
      <c r="BF4865" s="104" t="s">
        <v>7563</v>
      </c>
      <c r="BG4865" s="104" t="s">
        <v>7562</v>
      </c>
      <c r="BH4865" s="104" t="s">
        <v>7563</v>
      </c>
      <c r="BI4865" s="104" t="str">
        <f t="shared" si="1405"/>
        <v>RYK</v>
      </c>
    </row>
    <row r="4866" spans="56:61" hidden="1" x14ac:dyDescent="0.3">
      <c r="BD4866" t="str">
        <f t="shared" si="1404"/>
        <v>RYKCANALSIDE 2</v>
      </c>
      <c r="BE4866" s="104" t="s">
        <v>7564</v>
      </c>
      <c r="BF4866" s="104" t="s">
        <v>7565</v>
      </c>
      <c r="BG4866" s="104" t="s">
        <v>7564</v>
      </c>
      <c r="BH4866" s="104" t="s">
        <v>7565</v>
      </c>
      <c r="BI4866" s="104" t="str">
        <f t="shared" si="1405"/>
        <v>RYK</v>
      </c>
    </row>
    <row r="4867" spans="56:61" hidden="1" x14ac:dyDescent="0.3">
      <c r="BD4867" t="str">
        <f t="shared" si="1404"/>
        <v>RYKCANALSIDE 3</v>
      </c>
      <c r="BE4867" s="104" t="s">
        <v>7604</v>
      </c>
      <c r="BF4867" s="104" t="s">
        <v>7605</v>
      </c>
      <c r="BG4867" s="104" t="s">
        <v>7604</v>
      </c>
      <c r="BH4867" s="104" t="s">
        <v>7605</v>
      </c>
      <c r="BI4867" s="104" t="str">
        <f t="shared" si="1405"/>
        <v>RYK</v>
      </c>
    </row>
    <row r="4868" spans="56:61" hidden="1" x14ac:dyDescent="0.3">
      <c r="BD4868" t="str">
        <f t="shared" ref="BD4868:BD4931" si="1406">CONCATENATE(LEFT(BE4868, 3),BF4868)</f>
        <v>RYKCANALSIDE 4</v>
      </c>
      <c r="BE4868" s="104" t="s">
        <v>7602</v>
      </c>
      <c r="BF4868" s="104" t="s">
        <v>7603</v>
      </c>
      <c r="BG4868" s="104" t="s">
        <v>7602</v>
      </c>
      <c r="BH4868" s="104" t="s">
        <v>7603</v>
      </c>
      <c r="BI4868" s="104" t="str">
        <f t="shared" ref="BI4868:BI4931" si="1407">LEFT(BG4868,3)</f>
        <v>RYK</v>
      </c>
    </row>
    <row r="4869" spans="56:61" hidden="1" x14ac:dyDescent="0.3">
      <c r="BD4869" t="str">
        <f t="shared" si="1406"/>
        <v>RYKCANALSIDE 5</v>
      </c>
      <c r="BE4869" s="104" t="s">
        <v>7566</v>
      </c>
      <c r="BF4869" s="104" t="s">
        <v>7567</v>
      </c>
      <c r="BG4869" s="104" t="s">
        <v>7566</v>
      </c>
      <c r="BH4869" s="104" t="s">
        <v>7567</v>
      </c>
      <c r="BI4869" s="104" t="str">
        <f t="shared" si="1407"/>
        <v>RYK</v>
      </c>
    </row>
    <row r="4870" spans="56:61" hidden="1" x14ac:dyDescent="0.3">
      <c r="BD4870" t="str">
        <f t="shared" si="1406"/>
        <v>RYKDAISY BANK COMMUNITY UNIT</v>
      </c>
      <c r="BE4870" s="104" t="s">
        <v>7535</v>
      </c>
      <c r="BF4870" s="104" t="s">
        <v>7536</v>
      </c>
      <c r="BG4870" s="104" t="s">
        <v>7535</v>
      </c>
      <c r="BH4870" s="104" t="s">
        <v>7536</v>
      </c>
      <c r="BI4870" s="104" t="str">
        <f t="shared" si="1407"/>
        <v>RYK</v>
      </c>
    </row>
    <row r="4871" spans="56:61" hidden="1" x14ac:dyDescent="0.3">
      <c r="BD4871" t="str">
        <f t="shared" si="1406"/>
        <v>RYKDOROTHY PATTISON HOSPITAL</v>
      </c>
      <c r="BE4871" s="104" t="s">
        <v>7537</v>
      </c>
      <c r="BF4871" s="104" t="s">
        <v>7538</v>
      </c>
      <c r="BG4871" s="104" t="s">
        <v>7537</v>
      </c>
      <c r="BH4871" s="104" t="s">
        <v>7538</v>
      </c>
      <c r="BI4871" s="104" t="str">
        <f t="shared" si="1407"/>
        <v>RYK</v>
      </c>
    </row>
    <row r="4872" spans="56:61" hidden="1" x14ac:dyDescent="0.3">
      <c r="BD4872" t="str">
        <f t="shared" si="1406"/>
        <v>RYKDOROTHY PATTISON HOSPITAL 1</v>
      </c>
      <c r="BE4872" s="104" t="s">
        <v>7600</v>
      </c>
      <c r="BF4872" s="104" t="s">
        <v>7601</v>
      </c>
      <c r="BG4872" s="104" t="s">
        <v>7600</v>
      </c>
      <c r="BH4872" s="104" t="s">
        <v>7601</v>
      </c>
      <c r="BI4872" s="104" t="str">
        <f t="shared" si="1407"/>
        <v>RYK</v>
      </c>
    </row>
    <row r="4873" spans="56:61" hidden="1" x14ac:dyDescent="0.3">
      <c r="BD4873" t="str">
        <f t="shared" si="1406"/>
        <v>RYKDOROTHY PATTISON HOSPITAL 1</v>
      </c>
      <c r="BE4873" s="104" t="s">
        <v>7608</v>
      </c>
      <c r="BF4873" s="104" t="s">
        <v>7601</v>
      </c>
      <c r="BG4873" s="104" t="s">
        <v>7608</v>
      </c>
      <c r="BH4873" s="104" t="s">
        <v>7601</v>
      </c>
      <c r="BI4873" s="104" t="str">
        <f t="shared" si="1407"/>
        <v>RYK</v>
      </c>
    </row>
    <row r="4874" spans="56:61" hidden="1" x14ac:dyDescent="0.3">
      <c r="BD4874" t="str">
        <f t="shared" si="1406"/>
        <v>RYKDOROTHY PATTISON PORTACABINS (ESSO)</v>
      </c>
      <c r="BE4874" s="104" t="s">
        <v>7545</v>
      </c>
      <c r="BF4874" s="104" t="s">
        <v>7546</v>
      </c>
      <c r="BG4874" s="104" t="s">
        <v>7545</v>
      </c>
      <c r="BH4874" s="104" t="s">
        <v>7546</v>
      </c>
      <c r="BI4874" s="104" t="str">
        <f t="shared" si="1407"/>
        <v>RYK</v>
      </c>
    </row>
    <row r="4875" spans="56:61" hidden="1" x14ac:dyDescent="0.3">
      <c r="BD4875" t="str">
        <f t="shared" si="1406"/>
        <v>RYKEVERGREEN PLACE</v>
      </c>
      <c r="BE4875" s="104" t="s">
        <v>7539</v>
      </c>
      <c r="BF4875" s="104" t="s">
        <v>7540</v>
      </c>
      <c r="BG4875" s="104" t="s">
        <v>7539</v>
      </c>
      <c r="BH4875" s="104" t="s">
        <v>7540</v>
      </c>
      <c r="BI4875" s="104" t="str">
        <f t="shared" si="1407"/>
        <v>RYK</v>
      </c>
    </row>
    <row r="4876" spans="56:61" hidden="1" x14ac:dyDescent="0.3">
      <c r="BD4876" t="str">
        <f t="shared" si="1406"/>
        <v>RYKORCHARD HILLS</v>
      </c>
      <c r="BE4876" s="104" t="s">
        <v>7543</v>
      </c>
      <c r="BF4876" s="104" t="s">
        <v>7544</v>
      </c>
      <c r="BG4876" s="104" t="s">
        <v>7543</v>
      </c>
      <c r="BH4876" s="104" t="s">
        <v>7544</v>
      </c>
      <c r="BI4876" s="104" t="str">
        <f t="shared" si="1407"/>
        <v>RYK</v>
      </c>
    </row>
    <row r="4877" spans="56:61" hidden="1" x14ac:dyDescent="0.3">
      <c r="BD4877" t="str">
        <f t="shared" si="1406"/>
        <v>RYKROSE COTTAGE</v>
      </c>
      <c r="BE4877" s="104" t="s">
        <v>7555</v>
      </c>
      <c r="BF4877" s="104" t="s">
        <v>7210</v>
      </c>
      <c r="BG4877" s="104" t="s">
        <v>7555</v>
      </c>
      <c r="BH4877" s="104" t="s">
        <v>7210</v>
      </c>
      <c r="BI4877" s="104" t="str">
        <f t="shared" si="1407"/>
        <v>RYK</v>
      </c>
    </row>
    <row r="4878" spans="56:61" hidden="1" x14ac:dyDescent="0.3">
      <c r="BD4878" t="str">
        <f t="shared" si="1406"/>
        <v>RYKROSE COTTAGE 1</v>
      </c>
      <c r="BE4878" s="104" t="s">
        <v>7592</v>
      </c>
      <c r="BF4878" s="104" t="s">
        <v>7593</v>
      </c>
      <c r="BG4878" s="104" t="s">
        <v>7592</v>
      </c>
      <c r="BH4878" s="104" t="s">
        <v>7593</v>
      </c>
      <c r="BI4878" s="104" t="str">
        <f t="shared" si="1407"/>
        <v>RYK</v>
      </c>
    </row>
    <row r="4879" spans="56:61" hidden="1" x14ac:dyDescent="0.3">
      <c r="BD4879" t="str">
        <f t="shared" si="1406"/>
        <v>RYKRUSSELL HALL HOSPITAL</v>
      </c>
      <c r="BE4879" s="104" t="s">
        <v>7549</v>
      </c>
      <c r="BF4879" s="104" t="s">
        <v>7550</v>
      </c>
      <c r="BG4879" s="104" t="s">
        <v>7549</v>
      </c>
      <c r="BH4879" s="104" t="s">
        <v>7550</v>
      </c>
      <c r="BI4879" s="104" t="str">
        <f t="shared" si="1407"/>
        <v>RYK</v>
      </c>
    </row>
    <row r="4880" spans="56:61" hidden="1" x14ac:dyDescent="0.3">
      <c r="BD4880" t="str">
        <f t="shared" si="1406"/>
        <v>RYKSPRINGSIDE</v>
      </c>
      <c r="BE4880" s="104" t="s">
        <v>7547</v>
      </c>
      <c r="BF4880" s="104" t="s">
        <v>7548</v>
      </c>
      <c r="BG4880" s="104" t="s">
        <v>7547</v>
      </c>
      <c r="BH4880" s="104" t="s">
        <v>7548</v>
      </c>
      <c r="BI4880" s="104" t="str">
        <f t="shared" si="1407"/>
        <v>RYK</v>
      </c>
    </row>
    <row r="4881" spans="56:61" hidden="1" x14ac:dyDescent="0.3">
      <c r="BD4881" t="str">
        <f t="shared" si="1406"/>
        <v>RYKTHE CAGE - CRIMINAL JUSTICE DIVISION/DUDLEY ARREST REFERRAL SCHEME</v>
      </c>
      <c r="BE4881" s="104" t="s">
        <v>7551</v>
      </c>
      <c r="BF4881" s="104" t="s">
        <v>7552</v>
      </c>
      <c r="BG4881" s="104" t="s">
        <v>7551</v>
      </c>
      <c r="BH4881" s="104" t="s">
        <v>7552</v>
      </c>
      <c r="BI4881" s="104" t="str">
        <f t="shared" si="1407"/>
        <v>RYK</v>
      </c>
    </row>
    <row r="4882" spans="56:61" hidden="1" x14ac:dyDescent="0.3">
      <c r="BD4882" t="str">
        <f t="shared" si="1406"/>
        <v>RYQBECKENHAM BEACON</v>
      </c>
      <c r="BE4882" s="104" t="s">
        <v>41</v>
      </c>
      <c r="BF4882" s="104" t="s">
        <v>9798</v>
      </c>
      <c r="BG4882" s="104" t="s">
        <v>41</v>
      </c>
      <c r="BH4882" s="104" t="s">
        <v>9798</v>
      </c>
      <c r="BI4882" s="104" t="str">
        <f t="shared" si="1407"/>
        <v>RYQ</v>
      </c>
    </row>
    <row r="4883" spans="56:61" hidden="1" x14ac:dyDescent="0.3">
      <c r="BD4883" t="str">
        <f t="shared" si="1406"/>
        <v>RYQERITH AND DISTRICT HOSPITAL</v>
      </c>
      <c r="BE4883" s="104" t="s">
        <v>42</v>
      </c>
      <c r="BF4883" s="104" t="s">
        <v>9799</v>
      </c>
      <c r="BG4883" s="104" t="s">
        <v>42</v>
      </c>
      <c r="BH4883" s="104" t="s">
        <v>9799</v>
      </c>
      <c r="BI4883" s="104" t="str">
        <f t="shared" si="1407"/>
        <v>RYQ</v>
      </c>
    </row>
    <row r="4884" spans="56:61" hidden="1" x14ac:dyDescent="0.3">
      <c r="BD4884" t="str">
        <f t="shared" si="1406"/>
        <v>RYQORPINGTON HOSPITAL</v>
      </c>
      <c r="BE4884" s="104" t="s">
        <v>43</v>
      </c>
      <c r="BF4884" s="104" t="s">
        <v>8695</v>
      </c>
      <c r="BG4884" s="104" t="s">
        <v>43</v>
      </c>
      <c r="BH4884" s="104" t="s">
        <v>8695</v>
      </c>
      <c r="BI4884" s="104" t="str">
        <f t="shared" si="1407"/>
        <v>RYQ</v>
      </c>
    </row>
    <row r="4885" spans="56:61" hidden="1" x14ac:dyDescent="0.3">
      <c r="BD4885" t="str">
        <f t="shared" si="1406"/>
        <v>RYQQUEEN ELIZABETH HOSPITAL WOOLWICH</v>
      </c>
      <c r="BE4885" s="104" t="s">
        <v>44</v>
      </c>
      <c r="BF4885" s="104" t="s">
        <v>9800</v>
      </c>
      <c r="BG4885" s="104" t="s">
        <v>44</v>
      </c>
      <c r="BH4885" s="104" t="s">
        <v>9800</v>
      </c>
      <c r="BI4885" s="104" t="str">
        <f t="shared" si="1407"/>
        <v>RYQ</v>
      </c>
    </row>
    <row r="4886" spans="56:61" hidden="1" x14ac:dyDescent="0.3">
      <c r="BD4886" t="str">
        <f t="shared" si="1406"/>
        <v>RYQQUEEN MARY'S HOSPITAL SIDCUP</v>
      </c>
      <c r="BE4886" s="104" t="s">
        <v>45</v>
      </c>
      <c r="BF4886" s="104" t="s">
        <v>9801</v>
      </c>
      <c r="BG4886" s="104" t="s">
        <v>45</v>
      </c>
      <c r="BH4886" s="104" t="s">
        <v>9801</v>
      </c>
      <c r="BI4886" s="104" t="str">
        <f t="shared" si="1407"/>
        <v>RYQ</v>
      </c>
    </row>
    <row r="4887" spans="56:61" hidden="1" x14ac:dyDescent="0.3">
      <c r="BD4887" t="str">
        <f t="shared" si="1406"/>
        <v>RYQSLH @ DARENT VALLEY HOSPITAL</v>
      </c>
      <c r="BE4887" s="104" t="s">
        <v>46</v>
      </c>
      <c r="BF4887" s="104" t="s">
        <v>9802</v>
      </c>
      <c r="BG4887" s="104" t="s">
        <v>46</v>
      </c>
      <c r="BH4887" s="104" t="s">
        <v>9802</v>
      </c>
      <c r="BI4887" s="104" t="str">
        <f t="shared" si="1407"/>
        <v>RYQ</v>
      </c>
    </row>
    <row r="4888" spans="56:61" hidden="1" x14ac:dyDescent="0.3">
      <c r="BD4888" t="str">
        <f t="shared" si="1406"/>
        <v>RYQSLH @ SEVENOAKS HOSPITAL</v>
      </c>
      <c r="BE4888" s="104" t="s">
        <v>47</v>
      </c>
      <c r="BF4888" s="104" t="s">
        <v>9803</v>
      </c>
      <c r="BG4888" s="104" t="s">
        <v>47</v>
      </c>
      <c r="BH4888" s="104" t="s">
        <v>9803</v>
      </c>
      <c r="BI4888" s="104" t="str">
        <f t="shared" si="1407"/>
        <v>RYQ</v>
      </c>
    </row>
    <row r="4889" spans="56:61" hidden="1" x14ac:dyDescent="0.3">
      <c r="BD4889" t="str">
        <f t="shared" si="1406"/>
        <v>RYRCHICHESTER TREATMENT CENTRE</v>
      </c>
      <c r="BE4889" s="104" t="s">
        <v>48</v>
      </c>
      <c r="BF4889" s="104" t="s">
        <v>9804</v>
      </c>
      <c r="BG4889" s="104" t="s">
        <v>48</v>
      </c>
      <c r="BH4889" s="104" t="s">
        <v>9804</v>
      </c>
      <c r="BI4889" s="104" t="str">
        <f t="shared" si="1407"/>
        <v>RYR</v>
      </c>
    </row>
    <row r="4890" spans="56:61" hidden="1" x14ac:dyDescent="0.3">
      <c r="BD4890" t="str">
        <f t="shared" si="1406"/>
        <v>RYRSOUTHLANDS HOSPITAL</v>
      </c>
      <c r="BE4890" s="104" t="s">
        <v>49</v>
      </c>
      <c r="BF4890" s="104" t="s">
        <v>2775</v>
      </c>
      <c r="BG4890" s="104" t="s">
        <v>49</v>
      </c>
      <c r="BH4890" s="104" t="s">
        <v>2775</v>
      </c>
      <c r="BI4890" s="104" t="str">
        <f t="shared" si="1407"/>
        <v>RYR</v>
      </c>
    </row>
    <row r="4891" spans="56:61" hidden="1" x14ac:dyDescent="0.3">
      <c r="BD4891" t="str">
        <f t="shared" si="1406"/>
        <v>RYRST RICHARD'S HOSPITAL</v>
      </c>
      <c r="BE4891" s="104" t="s">
        <v>50</v>
      </c>
      <c r="BF4891" s="104" t="s">
        <v>9805</v>
      </c>
      <c r="BG4891" s="104" t="s">
        <v>50</v>
      </c>
      <c r="BH4891" s="104" t="s">
        <v>9805</v>
      </c>
      <c r="BI4891" s="104" t="str">
        <f t="shared" si="1407"/>
        <v>RYR</v>
      </c>
    </row>
    <row r="4892" spans="56:61" hidden="1" x14ac:dyDescent="0.3">
      <c r="BD4892" t="str">
        <f t="shared" si="1406"/>
        <v>RYRWORTHING HOSPITAL</v>
      </c>
      <c r="BE4892" s="104" t="s">
        <v>51</v>
      </c>
      <c r="BF4892" s="104" t="s">
        <v>2765</v>
      </c>
      <c r="BG4892" s="104" t="s">
        <v>51</v>
      </c>
      <c r="BH4892" s="104" t="s">
        <v>2765</v>
      </c>
      <c r="BI4892" s="104" t="str">
        <f t="shared" si="1407"/>
        <v>RYR</v>
      </c>
    </row>
    <row r="4893" spans="56:61" hidden="1" x14ac:dyDescent="0.3">
      <c r="BD4893" t="str">
        <f t="shared" si="1406"/>
        <v>RYVCITY CARE CENTRE</v>
      </c>
      <c r="BE4893" s="104" t="s">
        <v>8184</v>
      </c>
      <c r="BF4893" s="104" t="s">
        <v>9806</v>
      </c>
      <c r="BG4893" s="104" t="s">
        <v>8184</v>
      </c>
      <c r="BH4893" s="104" t="s">
        <v>9806</v>
      </c>
      <c r="BI4893" s="104" t="str">
        <f t="shared" si="1407"/>
        <v>RYV</v>
      </c>
    </row>
    <row r="4894" spans="56:61" hidden="1" x14ac:dyDescent="0.3">
      <c r="BD4894" t="str">
        <f t="shared" si="1406"/>
        <v>RYVDODDINGTON COMMUNITY HOSP</v>
      </c>
      <c r="BE4894" s="104" t="s">
        <v>7629</v>
      </c>
      <c r="BF4894" s="104" t="s">
        <v>7630</v>
      </c>
      <c r="BG4894" s="104" t="s">
        <v>7629</v>
      </c>
      <c r="BH4894" s="104" t="s">
        <v>7630</v>
      </c>
      <c r="BI4894" s="104" t="str">
        <f t="shared" si="1407"/>
        <v>RYV</v>
      </c>
    </row>
    <row r="4895" spans="56:61" hidden="1" x14ac:dyDescent="0.3">
      <c r="BD4895" t="str">
        <f t="shared" si="1406"/>
        <v>RYVDODDINGTON HOSPITAL</v>
      </c>
      <c r="BE4895" s="104" t="s">
        <v>7611</v>
      </c>
      <c r="BF4895" s="104" t="s">
        <v>1732</v>
      </c>
      <c r="BG4895" s="104" t="s">
        <v>7611</v>
      </c>
      <c r="BH4895" s="104" t="s">
        <v>1732</v>
      </c>
      <c r="BI4895" s="104" t="str">
        <f t="shared" si="1407"/>
        <v>RYV</v>
      </c>
    </row>
    <row r="4896" spans="56:61" hidden="1" x14ac:dyDescent="0.3">
      <c r="BD4896" t="str">
        <f t="shared" si="1406"/>
        <v>RYVFELIXSTOWE COMMUNITY HOSPITAL - CASH</v>
      </c>
      <c r="BE4896" s="104" t="s">
        <v>7623</v>
      </c>
      <c r="BF4896" s="104" t="s">
        <v>7624</v>
      </c>
      <c r="BG4896" s="104" t="s">
        <v>7623</v>
      </c>
      <c r="BH4896" s="104" t="s">
        <v>7624</v>
      </c>
      <c r="BI4896" s="104" t="str">
        <f t="shared" si="1407"/>
        <v>RYV</v>
      </c>
    </row>
    <row r="4897" spans="56:61" hidden="1" x14ac:dyDescent="0.3">
      <c r="BD4897" t="str">
        <f t="shared" si="1406"/>
        <v>RYVHAMPTON HEALTH</v>
      </c>
      <c r="BE4897" s="104" t="s">
        <v>7641</v>
      </c>
      <c r="BF4897" s="104" t="s">
        <v>7642</v>
      </c>
      <c r="BG4897" s="104" t="s">
        <v>7641</v>
      </c>
      <c r="BH4897" s="104" t="s">
        <v>7642</v>
      </c>
      <c r="BI4897" s="104" t="str">
        <f t="shared" si="1407"/>
        <v>RYV</v>
      </c>
    </row>
    <row r="4898" spans="56:61" hidden="1" x14ac:dyDescent="0.3">
      <c r="BD4898" t="str">
        <f t="shared" si="1406"/>
        <v>RYVHINCHINGBROOKE HOSPITAL</v>
      </c>
      <c r="BE4898" s="104" t="s">
        <v>7612</v>
      </c>
      <c r="BF4898" s="104" t="s">
        <v>7613</v>
      </c>
      <c r="BG4898" s="104" t="s">
        <v>7612</v>
      </c>
      <c r="BH4898" s="104" t="s">
        <v>7613</v>
      </c>
      <c r="BI4898" s="104" t="str">
        <f t="shared" si="1407"/>
        <v>RYV</v>
      </c>
    </row>
    <row r="4899" spans="56:61" hidden="1" x14ac:dyDescent="0.3">
      <c r="BD4899" t="str">
        <f t="shared" si="1406"/>
        <v>RYVIDA DARWIN HOSPITAL</v>
      </c>
      <c r="BE4899" s="104" t="s">
        <v>7616</v>
      </c>
      <c r="BF4899" s="104" t="s">
        <v>1652</v>
      </c>
      <c r="BG4899" s="104" t="s">
        <v>7616</v>
      </c>
      <c r="BH4899" s="104" t="s">
        <v>1652</v>
      </c>
      <c r="BI4899" s="104" t="str">
        <f t="shared" si="1407"/>
        <v>RYV</v>
      </c>
    </row>
    <row r="4900" spans="56:61" hidden="1" x14ac:dyDescent="0.3">
      <c r="BD4900" t="str">
        <f t="shared" si="1406"/>
        <v>RYVIPSWICH HOSPITAL - CASH</v>
      </c>
      <c r="BE4900" s="104" t="s">
        <v>7619</v>
      </c>
      <c r="BF4900" s="104" t="s">
        <v>7620</v>
      </c>
      <c r="BG4900" s="104" t="s">
        <v>7619</v>
      </c>
      <c r="BH4900" s="104" t="s">
        <v>7620</v>
      </c>
      <c r="BI4900" s="104" t="str">
        <f t="shared" si="1407"/>
        <v>RYV</v>
      </c>
    </row>
    <row r="4901" spans="56:61" hidden="1" x14ac:dyDescent="0.3">
      <c r="BD4901" t="str">
        <f t="shared" si="1406"/>
        <v>RYVLAURELS</v>
      </c>
      <c r="BE4901" s="104" t="s">
        <v>7617</v>
      </c>
      <c r="BF4901" s="104" t="s">
        <v>7618</v>
      </c>
      <c r="BG4901" s="104" t="s">
        <v>7617</v>
      </c>
      <c r="BH4901" s="104" t="s">
        <v>7618</v>
      </c>
      <c r="BI4901" s="104" t="str">
        <f t="shared" si="1407"/>
        <v>RYV</v>
      </c>
    </row>
    <row r="4902" spans="56:61" hidden="1" x14ac:dyDescent="0.3">
      <c r="BD4902" t="str">
        <f t="shared" si="1406"/>
        <v>RYVLUTON &amp; DUNSTABLE HOSP ST. MARY'S WING</v>
      </c>
      <c r="BE4902" s="104" t="s">
        <v>7637</v>
      </c>
      <c r="BF4902" s="104" t="s">
        <v>7638</v>
      </c>
      <c r="BG4902" s="104" t="s">
        <v>7637</v>
      </c>
      <c r="BH4902" s="104" t="s">
        <v>7638</v>
      </c>
      <c r="BI4902" s="104" t="str">
        <f t="shared" si="1407"/>
        <v>RYV</v>
      </c>
    </row>
    <row r="4903" spans="56:61" hidden="1" x14ac:dyDescent="0.3">
      <c r="BD4903" t="str">
        <f t="shared" si="1406"/>
        <v>RYVNORTH CAMBRIDGESHIRE HOSPITAL</v>
      </c>
      <c r="BE4903" s="104" t="s">
        <v>7609</v>
      </c>
      <c r="BF4903" s="104" t="s">
        <v>1682</v>
      </c>
      <c r="BG4903" s="104" t="s">
        <v>7609</v>
      </c>
      <c r="BH4903" s="104" t="s">
        <v>1682</v>
      </c>
      <c r="BI4903" s="104" t="str">
        <f t="shared" si="1407"/>
        <v>RYV</v>
      </c>
    </row>
    <row r="4904" spans="56:61" hidden="1" x14ac:dyDescent="0.3">
      <c r="BD4904" t="str">
        <f t="shared" si="1406"/>
        <v>RYVOLD FLETTON</v>
      </c>
      <c r="BE4904" s="104" t="s">
        <v>7639</v>
      </c>
      <c r="BF4904" s="104" t="s">
        <v>7640</v>
      </c>
      <c r="BG4904" s="104" t="s">
        <v>7639</v>
      </c>
      <c r="BH4904" s="104" t="s">
        <v>7640</v>
      </c>
      <c r="BI4904" s="104" t="str">
        <f t="shared" si="1407"/>
        <v>RYV</v>
      </c>
    </row>
    <row r="4905" spans="56:61" hidden="1" x14ac:dyDescent="0.3">
      <c r="BD4905" t="str">
        <f t="shared" si="1406"/>
        <v>RYVPRINCESS OF WALES (MINOR)</v>
      </c>
      <c r="BE4905" s="104" t="s">
        <v>7625</v>
      </c>
      <c r="BF4905" s="104" t="s">
        <v>7626</v>
      </c>
      <c r="BG4905" s="104" t="s">
        <v>7625</v>
      </c>
      <c r="BH4905" s="104" t="s">
        <v>7626</v>
      </c>
      <c r="BI4905" s="104" t="str">
        <f t="shared" si="1407"/>
        <v>RYV</v>
      </c>
    </row>
    <row r="4906" spans="56:61" hidden="1" x14ac:dyDescent="0.3">
      <c r="BD4906" t="str">
        <f t="shared" si="1406"/>
        <v>RYVPRINCESS OF WALES (OPD)</v>
      </c>
      <c r="BE4906" s="104" t="s">
        <v>7627</v>
      </c>
      <c r="BF4906" s="104" t="s">
        <v>7628</v>
      </c>
      <c r="BG4906" s="104" t="s">
        <v>7627</v>
      </c>
      <c r="BH4906" s="104" t="s">
        <v>7628</v>
      </c>
      <c r="BI4906" s="104" t="str">
        <f t="shared" si="1407"/>
        <v>RYV</v>
      </c>
    </row>
    <row r="4907" spans="56:61" hidden="1" x14ac:dyDescent="0.3">
      <c r="BD4907" t="str">
        <f t="shared" si="1406"/>
        <v>RYVPRINCESS OF WALES (REHAB)</v>
      </c>
      <c r="BE4907" s="104" t="s">
        <v>7631</v>
      </c>
      <c r="BF4907" s="104" t="s">
        <v>7632</v>
      </c>
      <c r="BG4907" s="104" t="s">
        <v>7631</v>
      </c>
      <c r="BH4907" s="104" t="s">
        <v>7632</v>
      </c>
      <c r="BI4907" s="104" t="str">
        <f t="shared" si="1407"/>
        <v>RYV</v>
      </c>
    </row>
    <row r="4908" spans="56:61" hidden="1" x14ac:dyDescent="0.3">
      <c r="BD4908" t="str">
        <f t="shared" si="1406"/>
        <v>RYVPRINCESS OF WALES HOSPITAL</v>
      </c>
      <c r="BE4908" s="104" t="s">
        <v>7610</v>
      </c>
      <c r="BF4908" s="104" t="s">
        <v>1726</v>
      </c>
      <c r="BG4908" s="104" t="s">
        <v>7610</v>
      </c>
      <c r="BH4908" s="104" t="s">
        <v>1726</v>
      </c>
      <c r="BI4908" s="104" t="str">
        <f t="shared" si="1407"/>
        <v>RYV</v>
      </c>
    </row>
    <row r="4909" spans="56:61" hidden="1" x14ac:dyDescent="0.3">
      <c r="BD4909" t="str">
        <f t="shared" si="1406"/>
        <v>RYVSUFFOLK REPRODUCTIVE HEALTH</v>
      </c>
      <c r="BE4909" s="104" t="s">
        <v>7633</v>
      </c>
      <c r="BF4909" s="104" t="s">
        <v>7634</v>
      </c>
      <c r="BG4909" s="104" t="s">
        <v>7633</v>
      </c>
      <c r="BH4909" s="104" t="s">
        <v>7634</v>
      </c>
      <c r="BI4909" s="104" t="str">
        <f t="shared" si="1407"/>
        <v>RYV</v>
      </c>
    </row>
    <row r="4910" spans="56:61" hidden="1" x14ac:dyDescent="0.3">
      <c r="BD4910" t="str">
        <f t="shared" si="1406"/>
        <v>RYVTHE LUTON UNDERGROUND</v>
      </c>
      <c r="BE4910" s="104" t="s">
        <v>7635</v>
      </c>
      <c r="BF4910" s="104" t="s">
        <v>7636</v>
      </c>
      <c r="BG4910" s="104" t="s">
        <v>7635</v>
      </c>
      <c r="BH4910" s="104" t="s">
        <v>7636</v>
      </c>
      <c r="BI4910" s="104" t="str">
        <f t="shared" si="1407"/>
        <v>RYV</v>
      </c>
    </row>
    <row r="4911" spans="56:61" hidden="1" x14ac:dyDescent="0.3">
      <c r="BD4911" t="str">
        <f t="shared" si="1406"/>
        <v>RYVTHE PRIORY</v>
      </c>
      <c r="BE4911" s="104" t="s">
        <v>7614</v>
      </c>
      <c r="BF4911" s="104" t="s">
        <v>7615</v>
      </c>
      <c r="BG4911" s="104" t="s">
        <v>7614</v>
      </c>
      <c r="BH4911" s="104" t="s">
        <v>7615</v>
      </c>
      <c r="BI4911" s="104" t="str">
        <f t="shared" si="1407"/>
        <v>RYV</v>
      </c>
    </row>
    <row r="4912" spans="56:61" hidden="1" x14ac:dyDescent="0.3">
      <c r="BD4912" t="str">
        <f t="shared" si="1406"/>
        <v>RYVWEST SUFFOLK HOSPITAL - CASH</v>
      </c>
      <c r="BE4912" s="104" t="s">
        <v>7621</v>
      </c>
      <c r="BF4912" s="104" t="s">
        <v>7622</v>
      </c>
      <c r="BG4912" s="104" t="s">
        <v>7621</v>
      </c>
      <c r="BH4912" s="104" t="s">
        <v>7622</v>
      </c>
      <c r="BI4912" s="104" t="str">
        <f t="shared" si="1407"/>
        <v>RYV</v>
      </c>
    </row>
    <row r="4913" spans="56:61" hidden="1" x14ac:dyDescent="0.3">
      <c r="BD4913" t="str">
        <f t="shared" si="1406"/>
        <v>RYWBCHC REHAB</v>
      </c>
      <c r="BE4913" s="104" t="s">
        <v>7670</v>
      </c>
      <c r="BF4913" s="104" t="s">
        <v>7671</v>
      </c>
      <c r="BG4913" s="104" t="s">
        <v>7670</v>
      </c>
      <c r="BH4913" s="104" t="s">
        <v>7671</v>
      </c>
      <c r="BI4913" s="104" t="str">
        <f t="shared" si="1407"/>
        <v>RYW</v>
      </c>
    </row>
    <row r="4914" spans="56:61" hidden="1" x14ac:dyDescent="0.3">
      <c r="BD4914" t="str">
        <f t="shared" si="1406"/>
        <v>RYWBIRMINGHAM DENTAL HOSPITAL</v>
      </c>
      <c r="BE4914" s="104" t="s">
        <v>7653</v>
      </c>
      <c r="BF4914" s="104" t="s">
        <v>7654</v>
      </c>
      <c r="BG4914" s="104" t="s">
        <v>7653</v>
      </c>
      <c r="BH4914" s="104" t="s">
        <v>7654</v>
      </c>
      <c r="BI4914" s="104" t="str">
        <f t="shared" si="1407"/>
        <v>RYW</v>
      </c>
    </row>
    <row r="4915" spans="56:61" hidden="1" x14ac:dyDescent="0.3">
      <c r="BD4915" t="str">
        <f t="shared" si="1406"/>
        <v>RYWCHERRY OAK</v>
      </c>
      <c r="BE4915" s="104" t="s">
        <v>7665</v>
      </c>
      <c r="BF4915" s="104" t="s">
        <v>6921</v>
      </c>
      <c r="BG4915" s="104" t="s">
        <v>7665</v>
      </c>
      <c r="BH4915" s="104" t="s">
        <v>6921</v>
      </c>
      <c r="BI4915" s="104" t="str">
        <f t="shared" si="1407"/>
        <v>RYW</v>
      </c>
    </row>
    <row r="4916" spans="56:61" hidden="1" x14ac:dyDescent="0.3">
      <c r="BD4916" t="str">
        <f t="shared" si="1406"/>
        <v>RYWCIBA BUILDING</v>
      </c>
      <c r="BE4916" s="104" t="s">
        <v>7661</v>
      </c>
      <c r="BF4916" s="104" t="s">
        <v>7662</v>
      </c>
      <c r="BG4916" s="104" t="s">
        <v>7661</v>
      </c>
      <c r="BH4916" s="104" t="s">
        <v>7662</v>
      </c>
      <c r="BI4916" s="104" t="str">
        <f t="shared" si="1407"/>
        <v>RYW</v>
      </c>
    </row>
    <row r="4917" spans="56:61" hidden="1" x14ac:dyDescent="0.3">
      <c r="BD4917" t="str">
        <f t="shared" si="1406"/>
        <v>RYWCOMMUNITY UNIT 29 AT HEARTLANDS HOSPITAL</v>
      </c>
      <c r="BE4917" s="104" t="s">
        <v>7645</v>
      </c>
      <c r="BF4917" s="104" t="s">
        <v>7646</v>
      </c>
      <c r="BG4917" s="104" t="s">
        <v>7645</v>
      </c>
      <c r="BH4917" s="104" t="s">
        <v>7646</v>
      </c>
      <c r="BI4917" s="104" t="str">
        <f t="shared" si="1407"/>
        <v>RYW</v>
      </c>
    </row>
    <row r="4918" spans="56:61" hidden="1" x14ac:dyDescent="0.3">
      <c r="BD4918" t="str">
        <f t="shared" si="1406"/>
        <v>RYWCOMMUNITY UNIT 3 GOOD HOPE HOSPITAL</v>
      </c>
      <c r="BE4918" s="104" t="s">
        <v>7643</v>
      </c>
      <c r="BF4918" s="104" t="s">
        <v>7644</v>
      </c>
      <c r="BG4918" s="104" t="s">
        <v>7643</v>
      </c>
      <c r="BH4918" s="104" t="s">
        <v>7644</v>
      </c>
      <c r="BI4918" s="104" t="str">
        <f t="shared" si="1407"/>
        <v>RYW</v>
      </c>
    </row>
    <row r="4919" spans="56:61" hidden="1" x14ac:dyDescent="0.3">
      <c r="BD4919" t="str">
        <f t="shared" si="1406"/>
        <v>RYWDAME ELLEN PINSENT</v>
      </c>
      <c r="BE4919" s="104" t="s">
        <v>7666</v>
      </c>
      <c r="BF4919" s="104" t="s">
        <v>7667</v>
      </c>
      <c r="BG4919" s="104" t="s">
        <v>7666</v>
      </c>
      <c r="BH4919" s="104" t="s">
        <v>7667</v>
      </c>
      <c r="BI4919" s="104" t="str">
        <f t="shared" si="1407"/>
        <v>RYW</v>
      </c>
    </row>
    <row r="4920" spans="56:61" hidden="1" x14ac:dyDescent="0.3">
      <c r="BD4920" t="str">
        <f t="shared" si="1406"/>
        <v>RYWFOX HOLLIES</v>
      </c>
      <c r="BE4920" s="104" t="s">
        <v>7668</v>
      </c>
      <c r="BF4920" s="104" t="s">
        <v>7669</v>
      </c>
      <c r="BG4920" s="104" t="s">
        <v>7668</v>
      </c>
      <c r="BH4920" s="104" t="s">
        <v>7669</v>
      </c>
      <c r="BI4920" s="104" t="str">
        <f t="shared" si="1407"/>
        <v>RYW</v>
      </c>
    </row>
    <row r="4921" spans="56:61" hidden="1" x14ac:dyDescent="0.3">
      <c r="BD4921" t="str">
        <f t="shared" si="1406"/>
        <v>RYWGREENFIELD (PFI BUILD)</v>
      </c>
      <c r="BE4921" s="104" t="s">
        <v>7663</v>
      </c>
      <c r="BF4921" s="104" t="s">
        <v>7664</v>
      </c>
      <c r="BG4921" s="104" t="s">
        <v>7663</v>
      </c>
      <c r="BH4921" s="104" t="s">
        <v>7664</v>
      </c>
      <c r="BI4921" s="104" t="str">
        <f t="shared" si="1407"/>
        <v>RYW</v>
      </c>
    </row>
    <row r="4922" spans="56:61" hidden="1" x14ac:dyDescent="0.3">
      <c r="BD4922" t="str">
        <f t="shared" si="1406"/>
        <v>RYWHALL GREEN HEALTH</v>
      </c>
      <c r="BE4922" s="104" t="s">
        <v>7672</v>
      </c>
      <c r="BF4922" s="104" t="s">
        <v>7673</v>
      </c>
      <c r="BG4922" s="104" t="s">
        <v>7672</v>
      </c>
      <c r="BH4922" s="104" t="s">
        <v>7673</v>
      </c>
      <c r="BI4922" s="104" t="str">
        <f t="shared" si="1407"/>
        <v>RYW</v>
      </c>
    </row>
    <row r="4923" spans="56:61" hidden="1" x14ac:dyDescent="0.3">
      <c r="BD4923" t="str">
        <f t="shared" si="1406"/>
        <v>RYWHOBMOOR ROAD 192 (TOTAL SITE)</v>
      </c>
      <c r="BE4923" s="101" t="s">
        <v>9851</v>
      </c>
      <c r="BF4923" s="101" t="s">
        <v>9852</v>
      </c>
      <c r="BG4923" s="101" t="s">
        <v>9851</v>
      </c>
      <c r="BH4923" s="101" t="s">
        <v>9852</v>
      </c>
      <c r="BI4923" s="104" t="str">
        <f t="shared" si="1407"/>
        <v>RYW</v>
      </c>
    </row>
    <row r="4924" spans="56:61" hidden="1" x14ac:dyDescent="0.3">
      <c r="BD4924" t="str">
        <f t="shared" si="1406"/>
        <v>RYWINTERMEDIATE CARE REHABILITATION UNIT</v>
      </c>
      <c r="BE4924" s="104" t="s">
        <v>7647</v>
      </c>
      <c r="BF4924" s="104" t="s">
        <v>7648</v>
      </c>
      <c r="BG4924" s="104" t="s">
        <v>7647</v>
      </c>
      <c r="BH4924" s="104" t="s">
        <v>7648</v>
      </c>
      <c r="BI4924" s="104" t="str">
        <f t="shared" si="1407"/>
        <v>RYW</v>
      </c>
    </row>
    <row r="4925" spans="56:61" hidden="1" x14ac:dyDescent="0.3">
      <c r="BD4925" t="str">
        <f t="shared" si="1406"/>
        <v>RYWKINGSWOOD DRIVE</v>
      </c>
      <c r="BE4925" s="77" t="s">
        <v>9858</v>
      </c>
      <c r="BF4925" s="110" t="s">
        <v>9859</v>
      </c>
      <c r="BG4925" s="77" t="s">
        <v>9858</v>
      </c>
      <c r="BH4925" s="110" t="s">
        <v>9859</v>
      </c>
      <c r="BI4925" s="104" t="str">
        <f t="shared" si="1407"/>
        <v>RYW</v>
      </c>
    </row>
    <row r="4926" spans="56:61" hidden="1" x14ac:dyDescent="0.3">
      <c r="BD4926" t="str">
        <f t="shared" si="1406"/>
        <v>RYWMONYHULL BUNGALOWS (2 &amp; 4 ONLY)</v>
      </c>
      <c r="BE4926" s="101" t="s">
        <v>9853</v>
      </c>
      <c r="BF4926" s="101" t="s">
        <v>9854</v>
      </c>
      <c r="BG4926" s="101" t="s">
        <v>9853</v>
      </c>
      <c r="BH4926" s="101" t="s">
        <v>9854</v>
      </c>
      <c r="BI4926" s="104" t="str">
        <f t="shared" si="1407"/>
        <v>RYW</v>
      </c>
    </row>
    <row r="4927" spans="56:61" hidden="1" x14ac:dyDescent="0.3">
      <c r="BD4927" t="str">
        <f t="shared" si="1406"/>
        <v>RYWMONYHULL HALL ROAD FLATS 3 &amp; 3A</v>
      </c>
      <c r="BE4927" s="101" t="s">
        <v>9855</v>
      </c>
      <c r="BF4927" s="101" t="s">
        <v>9856</v>
      </c>
      <c r="BG4927" s="101" t="s">
        <v>9855</v>
      </c>
      <c r="BH4927" s="101" t="s">
        <v>9856</v>
      </c>
      <c r="BI4927" s="104" t="str">
        <f t="shared" si="1407"/>
        <v>RYW</v>
      </c>
    </row>
    <row r="4928" spans="56:61" hidden="1" x14ac:dyDescent="0.3">
      <c r="BD4928" t="str">
        <f t="shared" si="1406"/>
        <v>RYWMOSELEY HALL HOSPITAL</v>
      </c>
      <c r="BE4928" s="104" t="s">
        <v>7655</v>
      </c>
      <c r="BF4928" s="104" t="s">
        <v>7656</v>
      </c>
      <c r="BG4928" s="104" t="s">
        <v>7655</v>
      </c>
      <c r="BH4928" s="104" t="s">
        <v>7656</v>
      </c>
      <c r="BI4928" s="104" t="str">
        <f t="shared" si="1407"/>
        <v>RYW</v>
      </c>
    </row>
    <row r="4929" spans="56:61" hidden="1" x14ac:dyDescent="0.3">
      <c r="BD4929" t="str">
        <f t="shared" si="1406"/>
        <v>RYWPRIESTLY WHARF</v>
      </c>
      <c r="BE4929" s="104" t="s">
        <v>7659</v>
      </c>
      <c r="BF4929" s="104" t="s">
        <v>7660</v>
      </c>
      <c r="BG4929" s="104" t="s">
        <v>7659</v>
      </c>
      <c r="BH4929" s="104" t="s">
        <v>7660</v>
      </c>
      <c r="BI4929" s="104" t="str">
        <f t="shared" si="1407"/>
        <v>RYW</v>
      </c>
    </row>
    <row r="4930" spans="56:61" hidden="1" x14ac:dyDescent="0.3">
      <c r="BD4930" t="str">
        <f t="shared" si="1406"/>
        <v>RYWSHELDON HEATH - LAND ONLY</v>
      </c>
      <c r="BE4930" s="104" t="s">
        <v>7649</v>
      </c>
      <c r="BF4930" s="104" t="s">
        <v>7650</v>
      </c>
      <c r="BG4930" s="104" t="s">
        <v>7649</v>
      </c>
      <c r="BH4930" s="104" t="s">
        <v>7650</v>
      </c>
      <c r="BI4930" s="104" t="str">
        <f t="shared" si="1407"/>
        <v>RYW</v>
      </c>
    </row>
    <row r="4931" spans="56:61" hidden="1" x14ac:dyDescent="0.3">
      <c r="BD4931" t="str">
        <f t="shared" si="1406"/>
        <v>RYWSUTTON COTTAGE HOSPITAL</v>
      </c>
      <c r="BE4931" s="104" t="s">
        <v>7651</v>
      </c>
      <c r="BF4931" s="104" t="s">
        <v>7652</v>
      </c>
      <c r="BG4931" s="104" t="s">
        <v>7651</v>
      </c>
      <c r="BH4931" s="104" t="s">
        <v>7652</v>
      </c>
      <c r="BI4931" s="104" t="str">
        <f t="shared" si="1407"/>
        <v>RYW</v>
      </c>
    </row>
    <row r="4932" spans="56:61" ht="15" hidden="1" customHeight="1" x14ac:dyDescent="0.3">
      <c r="BD4932" t="str">
        <f t="shared" ref="BD4932:BD5000" si="1408">CONCATENATE(LEFT(BE4932, 3),BF4932)</f>
        <v>RYWWEST HEATH HOSPITAL</v>
      </c>
      <c r="BE4932" s="104" t="s">
        <v>7657</v>
      </c>
      <c r="BF4932" s="104" t="s">
        <v>7658</v>
      </c>
      <c r="BG4932" s="104" t="s">
        <v>7657</v>
      </c>
      <c r="BH4932" s="104" t="s">
        <v>7658</v>
      </c>
      <c r="BI4932" s="104" t="str">
        <f t="shared" ref="BI4932:BI5000" si="1409">LEFT(BG4932,3)</f>
        <v>RYW</v>
      </c>
    </row>
    <row r="4933" spans="56:61" ht="15" hidden="1" customHeight="1" x14ac:dyDescent="0.3">
      <c r="BD4933" t="str">
        <f t="shared" si="1408"/>
        <v xml:space="preserve">RYXATHLONE HOUSE CARE HOME                    </v>
      </c>
      <c r="BE4933" s="104" t="s">
        <v>8348</v>
      </c>
      <c r="BF4933" s="104" t="s">
        <v>8349</v>
      </c>
      <c r="BG4933" s="104" t="s">
        <v>8348</v>
      </c>
      <c r="BH4933" s="104" t="s">
        <v>8349</v>
      </c>
      <c r="BI4933" s="104" t="str">
        <f t="shared" si="1409"/>
        <v>RYX</v>
      </c>
    </row>
    <row r="4934" spans="56:61" ht="15" hidden="1" customHeight="1" x14ac:dyDescent="0.3">
      <c r="BD4934" t="str">
        <f t="shared" si="1408"/>
        <v>RYXCHARING CROSS HOSPITAL</v>
      </c>
      <c r="BE4934" s="104" t="s">
        <v>7685</v>
      </c>
      <c r="BF4934" s="104" t="s">
        <v>7686</v>
      </c>
      <c r="BG4934" s="104" t="s">
        <v>7685</v>
      </c>
      <c r="BH4934" s="104" t="s">
        <v>7686</v>
      </c>
      <c r="BI4934" s="104" t="str">
        <f t="shared" si="1409"/>
        <v>RYX</v>
      </c>
    </row>
    <row r="4935" spans="56:61" ht="15" hidden="1" customHeight="1" x14ac:dyDescent="0.3">
      <c r="BD4935" t="str">
        <f t="shared" si="1408"/>
        <v>RYXEDGWARE COMMUNITY HOSPITAL</v>
      </c>
      <c r="BE4935" s="104" t="s">
        <v>7682</v>
      </c>
      <c r="BF4935" s="104" t="s">
        <v>4010</v>
      </c>
      <c r="BG4935" s="104" t="s">
        <v>7682</v>
      </c>
      <c r="BH4935" s="104" t="s">
        <v>4010</v>
      </c>
      <c r="BI4935" s="104" t="str">
        <f t="shared" si="1409"/>
        <v>RYX</v>
      </c>
    </row>
    <row r="4936" spans="56:61" hidden="1" x14ac:dyDescent="0.3">
      <c r="BD4936" t="str">
        <f t="shared" si="1408"/>
        <v>RYXFINCHLEY MEMORIAL HOSPITAL</v>
      </c>
      <c r="BE4936" s="104" t="s">
        <v>7681</v>
      </c>
      <c r="BF4936" s="104" t="s">
        <v>4012</v>
      </c>
      <c r="BG4936" s="104" t="s">
        <v>7681</v>
      </c>
      <c r="BH4936" s="104" t="s">
        <v>4012</v>
      </c>
      <c r="BI4936" s="104" t="str">
        <f t="shared" si="1409"/>
        <v>RYX</v>
      </c>
    </row>
    <row r="4937" spans="56:61" hidden="1" x14ac:dyDescent="0.3">
      <c r="BD4937" t="str">
        <f t="shared" si="1408"/>
        <v>RYXGARSIDE</v>
      </c>
      <c r="BE4937" s="104" t="s">
        <v>8523</v>
      </c>
      <c r="BF4937" s="104" t="s">
        <v>8524</v>
      </c>
      <c r="BG4937" s="104" t="s">
        <v>8523</v>
      </c>
      <c r="BH4937" s="104" t="s">
        <v>8524</v>
      </c>
      <c r="BI4937" s="104" t="str">
        <f t="shared" si="1409"/>
        <v>RYX</v>
      </c>
    </row>
    <row r="4938" spans="56:61" hidden="1" x14ac:dyDescent="0.3">
      <c r="BD4938" t="str">
        <f t="shared" si="1408"/>
        <v>RYXHEALTH AT THE STOWE</v>
      </c>
      <c r="BE4938" s="104" t="s">
        <v>7676</v>
      </c>
      <c r="BF4938" s="104" t="s">
        <v>7677</v>
      </c>
      <c r="BG4938" s="104" t="s">
        <v>7676</v>
      </c>
      <c r="BH4938" s="104" t="s">
        <v>7677</v>
      </c>
      <c r="BI4938" s="104" t="str">
        <f t="shared" si="1409"/>
        <v>RYX</v>
      </c>
    </row>
    <row r="4939" spans="56:61" hidden="1" x14ac:dyDescent="0.3">
      <c r="BD4939" t="str">
        <f t="shared" si="1408"/>
        <v>RYXPRINCESS LOUISE NURSING HOME</v>
      </c>
      <c r="BE4939" s="104" t="s">
        <v>8346</v>
      </c>
      <c r="BF4939" s="104" t="s">
        <v>8347</v>
      </c>
      <c r="BG4939" s="104" t="s">
        <v>8346</v>
      </c>
      <c r="BH4939" s="104" t="s">
        <v>8347</v>
      </c>
      <c r="BI4939" s="104" t="str">
        <f t="shared" si="1409"/>
        <v>RYX</v>
      </c>
    </row>
    <row r="4940" spans="56:61" hidden="1" x14ac:dyDescent="0.3">
      <c r="BD4940" t="str">
        <f t="shared" si="1408"/>
        <v>RYXST CHARLES UCC</v>
      </c>
      <c r="BE4940" s="104" t="s">
        <v>7674</v>
      </c>
      <c r="BF4940" s="104" t="s">
        <v>7675</v>
      </c>
      <c r="BG4940" s="104" t="s">
        <v>7674</v>
      </c>
      <c r="BH4940" s="104" t="s">
        <v>7675</v>
      </c>
      <c r="BI4940" s="104" t="str">
        <f t="shared" si="1409"/>
        <v>RYX</v>
      </c>
    </row>
    <row r="4941" spans="56:61" hidden="1" x14ac:dyDescent="0.3">
      <c r="BD4941" t="str">
        <f t="shared" si="1408"/>
        <v>RYXST MARY'S HOSPITAL</v>
      </c>
      <c r="BE4941" s="104" t="s">
        <v>7680</v>
      </c>
      <c r="BF4941" s="104" t="s">
        <v>1216</v>
      </c>
      <c r="BG4941" s="104" t="s">
        <v>7680</v>
      </c>
      <c r="BH4941" s="104" t="s">
        <v>1216</v>
      </c>
      <c r="BI4941" s="104" t="str">
        <f t="shared" si="1409"/>
        <v>RYX</v>
      </c>
    </row>
    <row r="4942" spans="56:61" hidden="1" x14ac:dyDescent="0.3">
      <c r="BD4942" t="str">
        <f t="shared" si="1408"/>
        <v>RYXST. CHARLES HOSPITAL</v>
      </c>
      <c r="BE4942" s="104" t="s">
        <v>7678</v>
      </c>
      <c r="BF4942" s="104" t="s">
        <v>7679</v>
      </c>
      <c r="BG4942" s="104" t="s">
        <v>7678</v>
      </c>
      <c r="BH4942" s="104" t="s">
        <v>7679</v>
      </c>
      <c r="BI4942" s="104" t="str">
        <f t="shared" si="1409"/>
        <v>RYX</v>
      </c>
    </row>
    <row r="4943" spans="56:61" hidden="1" x14ac:dyDescent="0.3">
      <c r="BD4943" t="str">
        <f t="shared" si="1408"/>
        <v>RYXTHAMES BROOK CARE HOME</v>
      </c>
      <c r="BE4943" s="104" t="s">
        <v>7683</v>
      </c>
      <c r="BF4943" s="104" t="s">
        <v>7684</v>
      </c>
      <c r="BG4943" s="104" t="s">
        <v>7683</v>
      </c>
      <c r="BH4943" s="104" t="s">
        <v>7684</v>
      </c>
      <c r="BI4943" s="104" t="str">
        <f t="shared" si="1409"/>
        <v>RYX</v>
      </c>
    </row>
    <row r="4944" spans="56:61" hidden="1" x14ac:dyDescent="0.3">
      <c r="BD4944" t="str">
        <f t="shared" si="1408"/>
        <v>RYYASHFORD MASH</v>
      </c>
      <c r="BE4944" s="104" t="s">
        <v>7744</v>
      </c>
      <c r="BF4944" s="104" t="s">
        <v>7745</v>
      </c>
      <c r="BG4944" s="104" t="s">
        <v>7744</v>
      </c>
      <c r="BH4944" s="104" t="s">
        <v>7745</v>
      </c>
      <c r="BI4944" s="104" t="str">
        <f t="shared" si="1409"/>
        <v>RYY</v>
      </c>
    </row>
    <row r="4945" spans="56:61" hidden="1" x14ac:dyDescent="0.3">
      <c r="BD4945" t="str">
        <f t="shared" si="1408"/>
        <v>RYYBUCKLAND HOSPITAL</v>
      </c>
      <c r="BE4945" s="104" t="s">
        <v>7697</v>
      </c>
      <c r="BF4945" s="104" t="s">
        <v>6198</v>
      </c>
      <c r="BG4945" s="104" t="s">
        <v>7697</v>
      </c>
      <c r="BH4945" s="104" t="s">
        <v>6198</v>
      </c>
      <c r="BI4945" s="104" t="str">
        <f t="shared" si="1409"/>
        <v>RYY</v>
      </c>
    </row>
    <row r="4946" spans="56:61" hidden="1" x14ac:dyDescent="0.3">
      <c r="BD4946" t="str">
        <f t="shared" si="1408"/>
        <v>RYYBUILDING 180 - KENT SCIENCE PARK</v>
      </c>
      <c r="BE4946" s="104" t="s">
        <v>7693</v>
      </c>
      <c r="BF4946" s="104" t="s">
        <v>7694</v>
      </c>
      <c r="BG4946" s="104" t="s">
        <v>7693</v>
      </c>
      <c r="BH4946" s="104" t="s">
        <v>7694</v>
      </c>
      <c r="BI4946" s="104" t="str">
        <f t="shared" si="1409"/>
        <v>RYY</v>
      </c>
    </row>
    <row r="4947" spans="56:61" hidden="1" x14ac:dyDescent="0.3">
      <c r="BD4947" t="str">
        <f t="shared" si="1408"/>
        <v>RYYCAIRN RYAN</v>
      </c>
      <c r="BE4947" s="104" t="s">
        <v>7698</v>
      </c>
      <c r="BF4947" s="104" t="s">
        <v>7699</v>
      </c>
      <c r="BG4947" s="104" t="s">
        <v>7698</v>
      </c>
      <c r="BH4947" s="104" t="s">
        <v>7699</v>
      </c>
      <c r="BI4947" s="104" t="str">
        <f t="shared" si="1409"/>
        <v>RYY</v>
      </c>
    </row>
    <row r="4948" spans="56:61" hidden="1" x14ac:dyDescent="0.3">
      <c r="BD4948" t="str">
        <f t="shared" si="1408"/>
        <v>RYYCOTTAGE WARD</v>
      </c>
      <c r="BE4948" s="104" t="s">
        <v>7761</v>
      </c>
      <c r="BF4948" s="104" t="s">
        <v>7762</v>
      </c>
      <c r="BG4948" s="104" t="s">
        <v>7761</v>
      </c>
      <c r="BH4948" s="104" t="s">
        <v>7762</v>
      </c>
      <c r="BI4948" s="104" t="str">
        <f t="shared" si="1409"/>
        <v>RYY</v>
      </c>
    </row>
    <row r="4949" spans="56:61" hidden="1" x14ac:dyDescent="0.3">
      <c r="BD4949" t="str">
        <f t="shared" si="1408"/>
        <v>RYYEDENBRIDGE HOSPITAL</v>
      </c>
      <c r="BE4949" s="104" t="s">
        <v>7725</v>
      </c>
      <c r="BF4949" s="104" t="s">
        <v>7726</v>
      </c>
      <c r="BG4949" s="104" t="s">
        <v>7725</v>
      </c>
      <c r="BH4949" s="104" t="s">
        <v>7726</v>
      </c>
      <c r="BI4949" s="104" t="str">
        <f t="shared" si="1409"/>
        <v>RYY</v>
      </c>
    </row>
    <row r="4950" spans="56:61" hidden="1" x14ac:dyDescent="0.3">
      <c r="BD4950" t="str">
        <f t="shared" si="1408"/>
        <v>RYYEDENBRIDGE HOSPITAL</v>
      </c>
      <c r="BE4950" s="104" t="s">
        <v>7754</v>
      </c>
      <c r="BF4950" s="104" t="s">
        <v>7726</v>
      </c>
      <c r="BG4950" s="104" t="s">
        <v>7754</v>
      </c>
      <c r="BH4950" s="104" t="s">
        <v>7726</v>
      </c>
      <c r="BI4950" s="104" t="str">
        <f t="shared" si="1409"/>
        <v>RYY</v>
      </c>
    </row>
    <row r="4951" spans="56:61" hidden="1" x14ac:dyDescent="0.3">
      <c r="BD4951" t="str">
        <f t="shared" si="1408"/>
        <v>RYYFAMILY PLANNING</v>
      </c>
      <c r="BE4951" s="104" t="s">
        <v>7765</v>
      </c>
      <c r="BF4951" s="104" t="s">
        <v>7766</v>
      </c>
      <c r="BG4951" s="104" t="s">
        <v>7765</v>
      </c>
      <c r="BH4951" s="104" t="s">
        <v>7766</v>
      </c>
      <c r="BI4951" s="104" t="str">
        <f t="shared" si="1409"/>
        <v>RYY</v>
      </c>
    </row>
    <row r="4952" spans="56:61" hidden="1" x14ac:dyDescent="0.3">
      <c r="BD4952" t="str">
        <f t="shared" si="1408"/>
        <v>RYYFARM VILLA</v>
      </c>
      <c r="BE4952" s="104" t="s">
        <v>7750</v>
      </c>
      <c r="BF4952" s="104" t="s">
        <v>7751</v>
      </c>
      <c r="BG4952" s="104" t="s">
        <v>7750</v>
      </c>
      <c r="BH4952" s="104" t="s">
        <v>7751</v>
      </c>
      <c r="BI4952" s="104" t="str">
        <f t="shared" si="1409"/>
        <v>RYY</v>
      </c>
    </row>
    <row r="4953" spans="56:61" hidden="1" x14ac:dyDescent="0.3">
      <c r="BD4953" t="str">
        <f t="shared" si="1408"/>
        <v>RYYFAVERSHAM COTTAGE HOSPITAL</v>
      </c>
      <c r="BE4953" s="104" t="s">
        <v>7700</v>
      </c>
      <c r="BF4953" s="104" t="s">
        <v>7701</v>
      </c>
      <c r="BG4953" s="104" t="s">
        <v>7700</v>
      </c>
      <c r="BH4953" s="104" t="s">
        <v>7701</v>
      </c>
      <c r="BI4953" s="104" t="str">
        <f t="shared" si="1409"/>
        <v>RYY</v>
      </c>
    </row>
    <row r="4954" spans="56:61" hidden="1" x14ac:dyDescent="0.3">
      <c r="BD4954" t="str">
        <f t="shared" si="1408"/>
        <v>RYYFRIENDS WARD</v>
      </c>
      <c r="BE4954" s="104" t="s">
        <v>7775</v>
      </c>
      <c r="BF4954" s="104" t="s">
        <v>7776</v>
      </c>
      <c r="BG4954" s="104" t="s">
        <v>7775</v>
      </c>
      <c r="BH4954" s="104" t="s">
        <v>7776</v>
      </c>
      <c r="BI4954" s="104" t="str">
        <f t="shared" si="1409"/>
        <v>RYY</v>
      </c>
    </row>
    <row r="4955" spans="56:61" ht="15" hidden="1" customHeight="1" x14ac:dyDescent="0.3">
      <c r="BD4955" t="str">
        <f t="shared" si="1408"/>
        <v>RYYGRAVESHAM COMMUNITY HOSPITAL</v>
      </c>
      <c r="BE4955" s="104" t="s">
        <v>7736</v>
      </c>
      <c r="BF4955" s="104" t="s">
        <v>7737</v>
      </c>
      <c r="BG4955" s="104" t="s">
        <v>7736</v>
      </c>
      <c r="BH4955" s="104" t="s">
        <v>7737</v>
      </c>
      <c r="BI4955" s="104" t="str">
        <f t="shared" si="1409"/>
        <v>RYY</v>
      </c>
    </row>
    <row r="4956" spans="56:61" hidden="1" x14ac:dyDescent="0.3">
      <c r="BD4956" t="str">
        <f t="shared" si="1408"/>
        <v>RYYHANSON UNIT</v>
      </c>
      <c r="BE4956" s="104" t="s">
        <v>7695</v>
      </c>
      <c r="BF4956" s="104" t="s">
        <v>7696</v>
      </c>
      <c r="BG4956" s="104" t="s">
        <v>7695</v>
      </c>
      <c r="BH4956" s="104" t="s">
        <v>7696</v>
      </c>
      <c r="BI4956" s="104" t="str">
        <f t="shared" si="1409"/>
        <v>RYY</v>
      </c>
    </row>
    <row r="4957" spans="56:61" hidden="1" x14ac:dyDescent="0.3">
      <c r="BD4957" t="str">
        <f t="shared" si="1408"/>
        <v>RYYHAWKHURST COTTAGE HOSPITAL</v>
      </c>
      <c r="BE4957" s="104" t="s">
        <v>7727</v>
      </c>
      <c r="BF4957" s="104" t="s">
        <v>7728</v>
      </c>
      <c r="BG4957" s="104" t="s">
        <v>7727</v>
      </c>
      <c r="BH4957" s="104" t="s">
        <v>7728</v>
      </c>
      <c r="BI4957" s="104" t="str">
        <f t="shared" si="1409"/>
        <v>RYY</v>
      </c>
    </row>
    <row r="4958" spans="56:61" hidden="1" x14ac:dyDescent="0.3">
      <c r="BD4958" t="str">
        <f t="shared" si="1408"/>
        <v>RYYHAWKHURST HOSPITAL</v>
      </c>
      <c r="BE4958" s="104" t="s">
        <v>7752</v>
      </c>
      <c r="BF4958" s="104" t="s">
        <v>7753</v>
      </c>
      <c r="BG4958" s="104" t="s">
        <v>7752</v>
      </c>
      <c r="BH4958" s="104" t="s">
        <v>7753</v>
      </c>
      <c r="BI4958" s="104" t="str">
        <f t="shared" si="1409"/>
        <v>RYY</v>
      </c>
    </row>
    <row r="4959" spans="56:61" hidden="1" x14ac:dyDescent="0.3">
      <c r="BD4959" t="str">
        <f t="shared" si="1408"/>
        <v>RYYHERON WARD</v>
      </c>
      <c r="BE4959" s="104" t="s">
        <v>7767</v>
      </c>
      <c r="BF4959" s="104" t="s">
        <v>7768</v>
      </c>
      <c r="BG4959" s="104" t="s">
        <v>7767</v>
      </c>
      <c r="BH4959" s="104" t="s">
        <v>7768</v>
      </c>
      <c r="BI4959" s="104" t="str">
        <f t="shared" si="1409"/>
        <v>RYY</v>
      </c>
    </row>
    <row r="4960" spans="56:61" hidden="1" x14ac:dyDescent="0.3">
      <c r="BD4960" t="str">
        <f t="shared" si="1408"/>
        <v>RYYHIGHPOINT UNIT 1</v>
      </c>
      <c r="BE4960" s="104" t="s">
        <v>7687</v>
      </c>
      <c r="BF4960" s="104" t="s">
        <v>7688</v>
      </c>
      <c r="BG4960" s="104" t="s">
        <v>7687</v>
      </c>
      <c r="BH4960" s="104" t="s">
        <v>7688</v>
      </c>
      <c r="BI4960" s="104" t="str">
        <f t="shared" si="1409"/>
        <v>RYY</v>
      </c>
    </row>
    <row r="4961" spans="56:61" ht="15" hidden="1" customHeight="1" x14ac:dyDescent="0.3">
      <c r="BD4961" t="str">
        <f t="shared" si="1408"/>
        <v>RYYHIGHPOINT UNIT 3</v>
      </c>
      <c r="BE4961" s="104" t="s">
        <v>7689</v>
      </c>
      <c r="BF4961" s="104" t="s">
        <v>7690</v>
      </c>
      <c r="BG4961" s="104" t="s">
        <v>7689</v>
      </c>
      <c r="BH4961" s="104" t="s">
        <v>7690</v>
      </c>
      <c r="BI4961" s="104" t="str">
        <f t="shared" si="1409"/>
        <v>RYY</v>
      </c>
    </row>
    <row r="4962" spans="56:61" ht="15" hidden="1" customHeight="1" x14ac:dyDescent="0.3">
      <c r="BD4962" t="str">
        <f t="shared" si="1408"/>
        <v>RYYHIGHPOINT UNIT 7</v>
      </c>
      <c r="BE4962" s="104" t="s">
        <v>7691</v>
      </c>
      <c r="BF4962" s="104" t="s">
        <v>7692</v>
      </c>
      <c r="BG4962" s="104" t="s">
        <v>7691</v>
      </c>
      <c r="BH4962" s="104" t="s">
        <v>7692</v>
      </c>
      <c r="BI4962" s="104" t="str">
        <f t="shared" si="1409"/>
        <v>RYY</v>
      </c>
    </row>
    <row r="4963" spans="56:61" ht="15" hidden="1" customHeight="1" x14ac:dyDescent="0.3">
      <c r="BD4963" t="str">
        <f t="shared" si="1408"/>
        <v>RYYKENT &amp; CANTERBURY HOSPITAL</v>
      </c>
      <c r="BE4963" s="104" t="s">
        <v>7702</v>
      </c>
      <c r="BF4963" s="104" t="s">
        <v>6991</v>
      </c>
      <c r="BG4963" s="104" t="s">
        <v>7702</v>
      </c>
      <c r="BH4963" s="104" t="s">
        <v>6991</v>
      </c>
      <c r="BI4963" s="104" t="str">
        <f t="shared" si="1409"/>
        <v>RYY</v>
      </c>
    </row>
    <row r="4964" spans="56:61" ht="15" hidden="1" customHeight="1" x14ac:dyDescent="0.3">
      <c r="BD4964" t="str">
        <f t="shared" si="1408"/>
        <v>RYYKENT WING</v>
      </c>
      <c r="BE4964" s="104" t="s">
        <v>7763</v>
      </c>
      <c r="BF4964" s="104" t="s">
        <v>7764</v>
      </c>
      <c r="BG4964" s="104" t="s">
        <v>7763</v>
      </c>
      <c r="BH4964" s="104" t="s">
        <v>7764</v>
      </c>
      <c r="BI4964" s="104" t="str">
        <f t="shared" si="1409"/>
        <v>RYY</v>
      </c>
    </row>
    <row r="4965" spans="56:61" hidden="1" x14ac:dyDescent="0.3">
      <c r="BD4965" t="str">
        <f t="shared" si="1408"/>
        <v>RYYKESTREL WARD</v>
      </c>
      <c r="BE4965" s="104" t="s">
        <v>7769</v>
      </c>
      <c r="BF4965" s="104" t="s">
        <v>7770</v>
      </c>
      <c r="BG4965" s="104" t="s">
        <v>7769</v>
      </c>
      <c r="BH4965" s="104" t="s">
        <v>7770</v>
      </c>
      <c r="BI4965" s="104" t="str">
        <f t="shared" si="1409"/>
        <v>RYY</v>
      </c>
    </row>
    <row r="4966" spans="56:61" hidden="1" x14ac:dyDescent="0.3">
      <c r="BD4966" t="str">
        <f t="shared" si="1408"/>
        <v>RYYLIVINGSTONE HOSPITAL</v>
      </c>
      <c r="BE4966" s="104" t="s">
        <v>7729</v>
      </c>
      <c r="BF4966" s="104" t="s">
        <v>7730</v>
      </c>
      <c r="BG4966" s="104" t="s">
        <v>7729</v>
      </c>
      <c r="BH4966" s="104" t="s">
        <v>7730</v>
      </c>
      <c r="BI4966" s="104" t="str">
        <f t="shared" si="1409"/>
        <v>RYY</v>
      </c>
    </row>
    <row r="4967" spans="56:61" hidden="1" x14ac:dyDescent="0.3">
      <c r="BD4967" t="str">
        <f t="shared" si="1408"/>
        <v>RYYOATEN HILL</v>
      </c>
      <c r="BE4967" s="104" t="s">
        <v>7703</v>
      </c>
      <c r="BF4967" s="104" t="s">
        <v>7704</v>
      </c>
      <c r="BG4967" s="104" t="s">
        <v>7703</v>
      </c>
      <c r="BH4967" s="104" t="s">
        <v>7704</v>
      </c>
      <c r="BI4967" s="104" t="str">
        <f t="shared" si="1409"/>
        <v>RYY</v>
      </c>
    </row>
    <row r="4968" spans="56:61" hidden="1" x14ac:dyDescent="0.3">
      <c r="BD4968" t="str">
        <f t="shared" si="1408"/>
        <v>RYYPRESTON HALL</v>
      </c>
      <c r="BE4968" s="104" t="s">
        <v>7738</v>
      </c>
      <c r="BF4968" s="104" t="s">
        <v>7739</v>
      </c>
      <c r="BG4968" s="104" t="s">
        <v>7738</v>
      </c>
      <c r="BH4968" s="104" t="s">
        <v>7739</v>
      </c>
      <c r="BI4968" s="104" t="str">
        <f t="shared" si="1409"/>
        <v>RYY</v>
      </c>
    </row>
    <row r="4969" spans="56:61" hidden="1" x14ac:dyDescent="0.3">
      <c r="BD4969" t="str">
        <f t="shared" si="1408"/>
        <v>RYYQUEEN ELIZABETH THE QUEEN MOTHER HOSPITAL</v>
      </c>
      <c r="BE4969" s="104" t="s">
        <v>7705</v>
      </c>
      <c r="BF4969" s="104" t="s">
        <v>6993</v>
      </c>
      <c r="BG4969" s="104" t="s">
        <v>7705</v>
      </c>
      <c r="BH4969" s="104" t="s">
        <v>6993</v>
      </c>
      <c r="BI4969" s="104" t="str">
        <f t="shared" si="1409"/>
        <v>RYY</v>
      </c>
    </row>
    <row r="4970" spans="56:61" hidden="1" x14ac:dyDescent="0.3">
      <c r="BD4970" t="str">
        <f t="shared" si="1408"/>
        <v>RYYQUEEN VICTORIA MEMORIAL HOSPITAL</v>
      </c>
      <c r="BE4970" s="104" t="s">
        <v>7706</v>
      </c>
      <c r="BF4970" s="104" t="s">
        <v>7255</v>
      </c>
      <c r="BG4970" s="104" t="s">
        <v>7706</v>
      </c>
      <c r="BH4970" s="104" t="s">
        <v>7255</v>
      </c>
      <c r="BI4970" s="104" t="str">
        <f t="shared" si="1409"/>
        <v>RYY</v>
      </c>
    </row>
    <row r="4971" spans="56:61" hidden="1" x14ac:dyDescent="0.3">
      <c r="BD4971" t="str">
        <f t="shared" si="1408"/>
        <v>RYYROHAN</v>
      </c>
      <c r="BE4971" s="104" t="s">
        <v>7707</v>
      </c>
      <c r="BF4971" s="104" t="s">
        <v>7708</v>
      </c>
      <c r="BG4971" s="104" t="s">
        <v>7707</v>
      </c>
      <c r="BH4971" s="104" t="s">
        <v>7708</v>
      </c>
      <c r="BI4971" s="104" t="str">
        <f t="shared" si="1409"/>
        <v>RYY</v>
      </c>
    </row>
    <row r="4972" spans="56:61" hidden="1" x14ac:dyDescent="0.3">
      <c r="BD4972" t="str">
        <f t="shared" si="1408"/>
        <v>RYYROYAL VICTORIA HOSPITAL FOLKESTONE</v>
      </c>
      <c r="BE4972" s="104" t="s">
        <v>7723</v>
      </c>
      <c r="BF4972" s="104" t="s">
        <v>7724</v>
      </c>
      <c r="BG4972" s="104" t="s">
        <v>7723</v>
      </c>
      <c r="BH4972" s="104" t="s">
        <v>7724</v>
      </c>
      <c r="BI4972" s="104" t="str">
        <f t="shared" si="1409"/>
        <v>RYY</v>
      </c>
    </row>
    <row r="4973" spans="56:61" hidden="1" x14ac:dyDescent="0.3">
      <c r="BD4973" t="str">
        <f t="shared" si="1408"/>
        <v>RYYSEVENOAKS HOSPITAL</v>
      </c>
      <c r="BE4973" s="104" t="s">
        <v>7731</v>
      </c>
      <c r="BF4973" s="104" t="s">
        <v>7732</v>
      </c>
      <c r="BG4973" s="104" t="s">
        <v>7731</v>
      </c>
      <c r="BH4973" s="104" t="s">
        <v>7732</v>
      </c>
      <c r="BI4973" s="104" t="str">
        <f t="shared" si="1409"/>
        <v>RYY</v>
      </c>
    </row>
    <row r="4974" spans="56:61" hidden="1" x14ac:dyDescent="0.3">
      <c r="BD4974" t="str">
        <f t="shared" si="1408"/>
        <v>RYYSHEPPEY HOSPITAL</v>
      </c>
      <c r="BE4974" s="104" t="s">
        <v>7771</v>
      </c>
      <c r="BF4974" s="104" t="s">
        <v>7772</v>
      </c>
      <c r="BG4974" s="104" t="s">
        <v>7771</v>
      </c>
      <c r="BH4974" s="104" t="s">
        <v>7772</v>
      </c>
      <c r="BI4974" s="104" t="str">
        <f t="shared" si="1409"/>
        <v>RYY</v>
      </c>
    </row>
    <row r="4975" spans="56:61" hidden="1" x14ac:dyDescent="0.3">
      <c r="BD4975" t="str">
        <f t="shared" si="1408"/>
        <v>RYYSHEPPY COMMUNITY HOSPITAL</v>
      </c>
      <c r="BE4975" s="104" t="s">
        <v>7709</v>
      </c>
      <c r="BF4975" s="104" t="s">
        <v>7710</v>
      </c>
      <c r="BG4975" s="104" t="s">
        <v>7709</v>
      </c>
      <c r="BH4975" s="104" t="s">
        <v>7710</v>
      </c>
      <c r="BI4975" s="104" t="str">
        <f t="shared" si="1409"/>
        <v>RYY</v>
      </c>
    </row>
    <row r="4976" spans="56:61" hidden="1" x14ac:dyDescent="0.3">
      <c r="BD4976" t="str">
        <f t="shared" si="1408"/>
        <v>RYYSITTINGBOURNE MEMORIAL HOSPITAL</v>
      </c>
      <c r="BE4976" s="104" t="s">
        <v>7711</v>
      </c>
      <c r="BF4976" s="104" t="s">
        <v>7712</v>
      </c>
      <c r="BG4976" s="104" t="s">
        <v>7711</v>
      </c>
      <c r="BH4976" s="104" t="s">
        <v>7712</v>
      </c>
      <c r="BI4976" s="104" t="str">
        <f t="shared" si="1409"/>
        <v>RYY</v>
      </c>
    </row>
    <row r="4977" spans="56:61" hidden="1" x14ac:dyDescent="0.3">
      <c r="BD4977" t="str">
        <f t="shared" si="1408"/>
        <v>RYYST MARTINS HOSPITAL</v>
      </c>
      <c r="BE4977" s="104" t="s">
        <v>7713</v>
      </c>
      <c r="BF4977" s="104" t="s">
        <v>6979</v>
      </c>
      <c r="BG4977" s="104" t="s">
        <v>7713</v>
      </c>
      <c r="BH4977" s="104" t="s">
        <v>6979</v>
      </c>
      <c r="BI4977" s="104" t="str">
        <f t="shared" si="1409"/>
        <v>RYY</v>
      </c>
    </row>
    <row r="4978" spans="56:61" hidden="1" x14ac:dyDescent="0.3">
      <c r="BD4978" t="str">
        <f t="shared" si="1408"/>
        <v>RYYSWALE MASH</v>
      </c>
      <c r="BE4978" s="104" t="s">
        <v>7748</v>
      </c>
      <c r="BF4978" s="104" t="s">
        <v>7749</v>
      </c>
      <c r="BG4978" s="104" t="s">
        <v>7748</v>
      </c>
      <c r="BH4978" s="104" t="s">
        <v>7749</v>
      </c>
      <c r="BI4978" s="104" t="str">
        <f t="shared" si="1409"/>
        <v>RYY</v>
      </c>
    </row>
    <row r="4979" spans="56:61" hidden="1" x14ac:dyDescent="0.3">
      <c r="BD4979" t="str">
        <f t="shared" si="1408"/>
        <v>RYYTHANET MASH</v>
      </c>
      <c r="BE4979" s="104" t="s">
        <v>7746</v>
      </c>
      <c r="BF4979" s="104" t="s">
        <v>7747</v>
      </c>
      <c r="BG4979" s="104" t="s">
        <v>7746</v>
      </c>
      <c r="BH4979" s="104" t="s">
        <v>7747</v>
      </c>
      <c r="BI4979" s="104" t="str">
        <f t="shared" si="1409"/>
        <v>RYY</v>
      </c>
    </row>
    <row r="4980" spans="56:61" hidden="1" x14ac:dyDescent="0.3">
      <c r="BD4980" t="str">
        <f t="shared" si="1408"/>
        <v>RYYTHE OAKS</v>
      </c>
      <c r="BE4980" s="104" t="s">
        <v>7735</v>
      </c>
      <c r="BF4980" s="104" t="s">
        <v>2861</v>
      </c>
      <c r="BG4980" s="104" t="s">
        <v>7735</v>
      </c>
      <c r="BH4980" s="104" t="s">
        <v>2861</v>
      </c>
      <c r="BI4980" s="104" t="str">
        <f t="shared" si="1409"/>
        <v>RYY</v>
      </c>
    </row>
    <row r="4981" spans="56:61" hidden="1" x14ac:dyDescent="0.3">
      <c r="BD4981" t="str">
        <f t="shared" si="1408"/>
        <v>RYYTHE OAST</v>
      </c>
      <c r="BE4981" s="104" t="s">
        <v>7740</v>
      </c>
      <c r="BF4981" s="104" t="s">
        <v>7741</v>
      </c>
      <c r="BG4981" s="104" t="s">
        <v>7740</v>
      </c>
      <c r="BH4981" s="104" t="s">
        <v>7741</v>
      </c>
      <c r="BI4981" s="104" t="str">
        <f t="shared" si="1409"/>
        <v>RYY</v>
      </c>
    </row>
    <row r="4982" spans="56:61" hidden="1" x14ac:dyDescent="0.3">
      <c r="BD4982" t="str">
        <f t="shared" si="1408"/>
        <v>RYYTONBRIDGE COTTAGE HOSPITAL</v>
      </c>
      <c r="BE4982" s="104" t="s">
        <v>7733</v>
      </c>
      <c r="BF4982" s="104" t="s">
        <v>7734</v>
      </c>
      <c r="BG4982" s="104" t="s">
        <v>7733</v>
      </c>
      <c r="BH4982" s="104" t="s">
        <v>7734</v>
      </c>
      <c r="BI4982" s="104" t="str">
        <f t="shared" si="1409"/>
        <v>RYY</v>
      </c>
    </row>
    <row r="4983" spans="56:61" hidden="1" x14ac:dyDescent="0.3">
      <c r="BD4983" t="str">
        <f t="shared" si="1408"/>
        <v>RYYUNIT FF</v>
      </c>
      <c r="BE4983" s="104" t="s">
        <v>7742</v>
      </c>
      <c r="BF4983" s="104" t="s">
        <v>7743</v>
      </c>
      <c r="BG4983" s="104" t="s">
        <v>7742</v>
      </c>
      <c r="BH4983" s="104" t="s">
        <v>7743</v>
      </c>
      <c r="BI4983" s="104" t="str">
        <f t="shared" si="1409"/>
        <v>RYY</v>
      </c>
    </row>
    <row r="4984" spans="56:61" hidden="1" x14ac:dyDescent="0.3">
      <c r="BD4984" t="str">
        <f t="shared" si="1408"/>
        <v>RYYVALENTINE UNIT</v>
      </c>
      <c r="BE4984" s="104" t="s">
        <v>7759</v>
      </c>
      <c r="BF4984" s="104" t="s">
        <v>7760</v>
      </c>
      <c r="BG4984" s="104" t="s">
        <v>7759</v>
      </c>
      <c r="BH4984" s="104" t="s">
        <v>7760</v>
      </c>
      <c r="BI4984" s="104" t="str">
        <f t="shared" si="1409"/>
        <v>RYY</v>
      </c>
    </row>
    <row r="4985" spans="56:61" hidden="1" x14ac:dyDescent="0.3">
      <c r="BD4985" t="str">
        <f t="shared" si="1408"/>
        <v>RYYVICTORIA HOSPITAL</v>
      </c>
      <c r="BE4985" s="104" t="s">
        <v>7714</v>
      </c>
      <c r="BF4985" s="104" t="s">
        <v>7715</v>
      </c>
      <c r="BG4985" s="104" t="s">
        <v>7714</v>
      </c>
      <c r="BH4985" s="104" t="s">
        <v>7715</v>
      </c>
      <c r="BI4985" s="104" t="str">
        <f t="shared" si="1409"/>
        <v>RYY</v>
      </c>
    </row>
    <row r="4986" spans="56:61" hidden="1" x14ac:dyDescent="0.3">
      <c r="BD4986" t="str">
        <f t="shared" si="1408"/>
        <v>RYYWARD - DEAL</v>
      </c>
      <c r="BE4986" s="104" t="s">
        <v>7773</v>
      </c>
      <c r="BF4986" s="104" t="s">
        <v>7774</v>
      </c>
      <c r="BG4986" s="104" t="s">
        <v>7773</v>
      </c>
      <c r="BH4986" s="104" t="s">
        <v>7774</v>
      </c>
      <c r="BI4986" s="104" t="str">
        <f t="shared" si="1409"/>
        <v>RYY</v>
      </c>
    </row>
    <row r="4987" spans="56:61" hidden="1" x14ac:dyDescent="0.3">
      <c r="BD4987" t="str">
        <f t="shared" si="1408"/>
        <v>RYYWARD - SEVENOAKS</v>
      </c>
      <c r="BE4987" s="104" t="s">
        <v>7755</v>
      </c>
      <c r="BF4987" s="104" t="s">
        <v>7756</v>
      </c>
      <c r="BG4987" s="104" t="s">
        <v>7755</v>
      </c>
      <c r="BH4987" s="104" t="s">
        <v>7756</v>
      </c>
      <c r="BI4987" s="104" t="str">
        <f t="shared" si="1409"/>
        <v>RYY</v>
      </c>
    </row>
    <row r="4988" spans="56:61" hidden="1" x14ac:dyDescent="0.3">
      <c r="BD4988" t="str">
        <f t="shared" si="1408"/>
        <v>RYYWARD - TONBRIDGE</v>
      </c>
      <c r="BE4988" s="104" t="s">
        <v>7757</v>
      </c>
      <c r="BF4988" s="104" t="s">
        <v>7758</v>
      </c>
      <c r="BG4988" s="104" t="s">
        <v>7757</v>
      </c>
      <c r="BH4988" s="104" t="s">
        <v>7758</v>
      </c>
      <c r="BI4988" s="104" t="str">
        <f t="shared" si="1409"/>
        <v>RYY</v>
      </c>
    </row>
    <row r="4989" spans="56:61" hidden="1" x14ac:dyDescent="0.3">
      <c r="BD4989" t="str">
        <f t="shared" si="1408"/>
        <v>RYYWEST VIEW HOSPITAL</v>
      </c>
      <c r="BE4989" s="104" t="s">
        <v>7716</v>
      </c>
      <c r="BF4989" s="104" t="s">
        <v>7717</v>
      </c>
      <c r="BG4989" s="104" t="s">
        <v>7716</v>
      </c>
      <c r="BH4989" s="104" t="s">
        <v>7717</v>
      </c>
      <c r="BI4989" s="104" t="str">
        <f t="shared" si="1409"/>
        <v>RYY</v>
      </c>
    </row>
    <row r="4990" spans="56:61" hidden="1" x14ac:dyDescent="0.3">
      <c r="BD4990" t="str">
        <f t="shared" si="1408"/>
        <v>RYYWHITSTABLE &amp; TANKERTON HOSPITAL</v>
      </c>
      <c r="BE4990" s="104" t="s">
        <v>7718</v>
      </c>
      <c r="BF4990" s="104" t="s">
        <v>7719</v>
      </c>
      <c r="BG4990" s="104" t="s">
        <v>7718</v>
      </c>
      <c r="BH4990" s="104" t="s">
        <v>7719</v>
      </c>
      <c r="BI4990" s="104" t="str">
        <f t="shared" si="1409"/>
        <v>RYY</v>
      </c>
    </row>
    <row r="4991" spans="56:61" hidden="1" x14ac:dyDescent="0.3">
      <c r="BD4991" t="str">
        <f t="shared" si="1408"/>
        <v>RYYWILLIAM HARVEY HOSPITAL</v>
      </c>
      <c r="BE4991" s="104" t="s">
        <v>7720</v>
      </c>
      <c r="BF4991" s="104" t="s">
        <v>6995</v>
      </c>
      <c r="BG4991" s="104" t="s">
        <v>7720</v>
      </c>
      <c r="BH4991" s="104" t="s">
        <v>6995</v>
      </c>
      <c r="BI4991" s="104" t="str">
        <f t="shared" si="1409"/>
        <v>RYY</v>
      </c>
    </row>
    <row r="4992" spans="56:61" hidden="1" x14ac:dyDescent="0.3">
      <c r="BD4992" t="str">
        <f t="shared" si="1408"/>
        <v>RYYWINDCHIMES</v>
      </c>
      <c r="BE4992" s="104" t="s">
        <v>7721</v>
      </c>
      <c r="BF4992" s="127" t="s">
        <v>7722</v>
      </c>
      <c r="BG4992" s="127" t="s">
        <v>7721</v>
      </c>
      <c r="BH4992" s="127" t="s">
        <v>7722</v>
      </c>
      <c r="BI4992" s="104" t="str">
        <f t="shared" si="1409"/>
        <v>RYY</v>
      </c>
    </row>
    <row r="4993" spans="56:61" hidden="1" x14ac:dyDescent="0.3">
      <c r="BD4993" t="str">
        <f t="shared" si="1408"/>
        <v>R0BSOUTH TYNESIDE DISTRICT HOSPITAL</v>
      </c>
      <c r="BE4993" s="104" t="s">
        <v>10397</v>
      </c>
      <c r="BF4993" s="128" t="s">
        <v>8699</v>
      </c>
      <c r="BG4993" s="127" t="s">
        <v>10397</v>
      </c>
      <c r="BH4993" s="128" t="s">
        <v>8699</v>
      </c>
      <c r="BI4993" s="104" t="s">
        <v>10395</v>
      </c>
    </row>
    <row r="4994" spans="56:61" hidden="1" x14ac:dyDescent="0.3">
      <c r="BD4994" t="str">
        <f t="shared" si="1408"/>
        <v>R0BSUNDERLAND ROYAL HOSPITAL</v>
      </c>
      <c r="BE4994" s="104" t="s">
        <v>10398</v>
      </c>
      <c r="BF4994" s="128" t="s">
        <v>6615</v>
      </c>
      <c r="BG4994" s="127" t="s">
        <v>10398</v>
      </c>
      <c r="BH4994" s="128" t="s">
        <v>6615</v>
      </c>
      <c r="BI4994" s="104" t="s">
        <v>10395</v>
      </c>
    </row>
    <row r="4995" spans="56:61" hidden="1" x14ac:dyDescent="0.3">
      <c r="BD4995" t="str">
        <f t="shared" si="1408"/>
        <v>R0BSUNDERLAND EYE INFIRMARY</v>
      </c>
      <c r="BE4995" s="104" t="s">
        <v>10399</v>
      </c>
      <c r="BF4995" s="128" t="s">
        <v>6611</v>
      </c>
      <c r="BG4995" s="127" t="s">
        <v>10399</v>
      </c>
      <c r="BH4995" s="128" t="s">
        <v>6611</v>
      </c>
      <c r="BI4995" s="104" t="s">
        <v>10395</v>
      </c>
    </row>
    <row r="4996" spans="56:61" ht="15" hidden="1" customHeight="1" x14ac:dyDescent="0.3">
      <c r="BD4996" t="str">
        <f t="shared" si="1408"/>
        <v>R0BMONKTON HALL HOSPITAL</v>
      </c>
      <c r="BE4996" s="104" t="s">
        <v>10400</v>
      </c>
      <c r="BF4996" s="128" t="s">
        <v>6488</v>
      </c>
      <c r="BG4996" s="127" t="s">
        <v>10400</v>
      </c>
      <c r="BH4996" s="128" t="s">
        <v>6488</v>
      </c>
      <c r="BI4996" s="104" t="s">
        <v>10395</v>
      </c>
    </row>
    <row r="4997" spans="56:61" ht="15" hidden="1" customHeight="1" x14ac:dyDescent="0.3">
      <c r="BD4997" t="str">
        <f t="shared" si="1408"/>
        <v>R0BST BENEDICT'S HOSPICE</v>
      </c>
      <c r="BE4997" s="104" t="s">
        <v>10401</v>
      </c>
      <c r="BF4997" s="128" t="s">
        <v>9813</v>
      </c>
      <c r="BG4997" s="127" t="s">
        <v>10401</v>
      </c>
      <c r="BH4997" s="128" t="s">
        <v>9813</v>
      </c>
      <c r="BI4997" s="104" t="s">
        <v>10395</v>
      </c>
    </row>
    <row r="4998" spans="56:61" ht="15" hidden="1" customHeight="1" x14ac:dyDescent="0.3">
      <c r="BD4998" t="str">
        <f t="shared" si="1408"/>
        <v>TADABBEYFIELD</v>
      </c>
      <c r="BE4998" s="104" t="s">
        <v>7801</v>
      </c>
      <c r="BF4998" s="127" t="s">
        <v>7802</v>
      </c>
      <c r="BG4998" s="127" t="s">
        <v>7801</v>
      </c>
      <c r="BH4998" s="127" t="s">
        <v>7802</v>
      </c>
      <c r="BI4998" s="104" t="str">
        <f t="shared" si="1409"/>
        <v>TAD</v>
      </c>
    </row>
    <row r="4999" spans="56:61" hidden="1" x14ac:dyDescent="0.3">
      <c r="BD4999" t="str">
        <f t="shared" si="1408"/>
        <v>TADABELIA MOUNT</v>
      </c>
      <c r="BE4999" s="104" t="s">
        <v>7779</v>
      </c>
      <c r="BF4999" s="104" t="s">
        <v>7780</v>
      </c>
      <c r="BG4999" s="104" t="s">
        <v>7779</v>
      </c>
      <c r="BH4999" s="104" t="s">
        <v>7780</v>
      </c>
      <c r="BI4999" s="104" t="str">
        <f t="shared" si="1409"/>
        <v>TAD</v>
      </c>
    </row>
    <row r="5000" spans="56:61" hidden="1" x14ac:dyDescent="0.3">
      <c r="BD5000" t="str">
        <f t="shared" si="1408"/>
        <v>TADAIREDALE CENTRE FOR MENTAL HEALTH</v>
      </c>
      <c r="BE5000" s="104" t="s">
        <v>8562</v>
      </c>
      <c r="BF5000" s="104" t="s">
        <v>9807</v>
      </c>
      <c r="BG5000" s="104" t="s">
        <v>8562</v>
      </c>
      <c r="BH5000" s="104" t="s">
        <v>9807</v>
      </c>
      <c r="BI5000" s="104" t="str">
        <f t="shared" si="1409"/>
        <v>TAD</v>
      </c>
    </row>
    <row r="5001" spans="56:61" hidden="1" x14ac:dyDescent="0.3">
      <c r="BD5001" t="str">
        <f t="shared" ref="BD5001:BD5064" si="1410">CONCATENATE(LEFT(BE5001, 3),BF5001)</f>
        <v>TADCROSS BANKS</v>
      </c>
      <c r="BE5001" s="104" t="s">
        <v>7803</v>
      </c>
      <c r="BF5001" s="104" t="s">
        <v>7804</v>
      </c>
      <c r="BG5001" s="104" t="s">
        <v>7803</v>
      </c>
      <c r="BH5001" s="104" t="s">
        <v>7804</v>
      </c>
      <c r="BI5001" s="104" t="str">
        <f t="shared" ref="BI5001:BI5064" si="1411">LEFT(BG5001,3)</f>
        <v>TAD</v>
      </c>
    </row>
    <row r="5002" spans="56:61" hidden="1" x14ac:dyDescent="0.3">
      <c r="BD5002" t="str">
        <f t="shared" si="1410"/>
        <v>TADDAISY BANK</v>
      </c>
      <c r="BE5002" s="104" t="s">
        <v>7781</v>
      </c>
      <c r="BF5002" s="104" t="s">
        <v>7782</v>
      </c>
      <c r="BG5002" s="104" t="s">
        <v>7781</v>
      </c>
      <c r="BH5002" s="104" t="s">
        <v>7782</v>
      </c>
      <c r="BI5002" s="104" t="str">
        <f t="shared" si="1411"/>
        <v>TAD</v>
      </c>
    </row>
    <row r="5003" spans="56:61" hidden="1" x14ac:dyDescent="0.3">
      <c r="BD5003" t="str">
        <f t="shared" si="1410"/>
        <v>TADFUSION</v>
      </c>
      <c r="BE5003" s="104" t="s">
        <v>7790</v>
      </c>
      <c r="BF5003" s="104" t="s">
        <v>7791</v>
      </c>
      <c r="BG5003" s="104" t="s">
        <v>7790</v>
      </c>
      <c r="BH5003" s="104" t="s">
        <v>7791</v>
      </c>
      <c r="BI5003" s="104" t="str">
        <f t="shared" si="1411"/>
        <v>TAD</v>
      </c>
    </row>
    <row r="5004" spans="56:61" hidden="1" x14ac:dyDescent="0.3">
      <c r="BD5004" t="str">
        <f t="shared" si="1410"/>
        <v>TADGENESIS 5</v>
      </c>
      <c r="BE5004" s="104" t="s">
        <v>7798</v>
      </c>
      <c r="BF5004" s="104" t="s">
        <v>7799</v>
      </c>
      <c r="BG5004" s="104" t="s">
        <v>7798</v>
      </c>
      <c r="BH5004" s="104" t="s">
        <v>7799</v>
      </c>
      <c r="BI5004" s="104" t="str">
        <f t="shared" si="1411"/>
        <v>TAD</v>
      </c>
    </row>
    <row r="5005" spans="56:61" hidden="1" x14ac:dyDescent="0.3">
      <c r="BD5005" t="str">
        <f t="shared" si="1410"/>
        <v>TADGREYFRIARS WALK</v>
      </c>
      <c r="BE5005" s="104" t="s">
        <v>7777</v>
      </c>
      <c r="BF5005" s="104" t="s">
        <v>7778</v>
      </c>
      <c r="BG5005" s="104" t="s">
        <v>7777</v>
      </c>
      <c r="BH5005" s="104" t="s">
        <v>7778</v>
      </c>
      <c r="BI5005" s="104" t="str">
        <f t="shared" si="1411"/>
        <v>TAD</v>
      </c>
    </row>
    <row r="5006" spans="56:61" hidden="1" x14ac:dyDescent="0.3">
      <c r="BD5006" t="str">
        <f t="shared" si="1410"/>
        <v>TADHOLMEWOOD</v>
      </c>
      <c r="BE5006" s="104" t="s">
        <v>7792</v>
      </c>
      <c r="BF5006" s="104" t="s">
        <v>7793</v>
      </c>
      <c r="BG5006" s="104" t="s">
        <v>7792</v>
      </c>
      <c r="BH5006" s="104" t="s">
        <v>7793</v>
      </c>
      <c r="BI5006" s="104" t="str">
        <f t="shared" si="1411"/>
        <v>TAD</v>
      </c>
    </row>
    <row r="5007" spans="56:61" hidden="1" x14ac:dyDescent="0.3">
      <c r="BD5007" t="str">
        <f t="shared" si="1410"/>
        <v>TADHORTON PARK</v>
      </c>
      <c r="BE5007" s="104" t="s">
        <v>7794</v>
      </c>
      <c r="BF5007" s="104" t="s">
        <v>7795</v>
      </c>
      <c r="BG5007" s="104" t="s">
        <v>7794</v>
      </c>
      <c r="BH5007" s="104" t="s">
        <v>7795</v>
      </c>
      <c r="BI5007" s="104" t="str">
        <f t="shared" si="1411"/>
        <v>TAD</v>
      </c>
    </row>
    <row r="5008" spans="56:61" hidden="1" x14ac:dyDescent="0.3">
      <c r="BD5008" t="str">
        <f t="shared" si="1410"/>
        <v>TADLISTONSHIELS</v>
      </c>
      <c r="BE5008" s="104" t="s">
        <v>7796</v>
      </c>
      <c r="BF5008" s="104" t="s">
        <v>7797</v>
      </c>
      <c r="BG5008" s="104" t="s">
        <v>7796</v>
      </c>
      <c r="BH5008" s="104" t="s">
        <v>7797</v>
      </c>
      <c r="BI5008" s="104" t="str">
        <f t="shared" si="1411"/>
        <v>TAD</v>
      </c>
    </row>
    <row r="5009" spans="56:61" hidden="1" x14ac:dyDescent="0.3">
      <c r="BD5009" t="str">
        <f t="shared" si="1410"/>
        <v>TADLYNFIELD MOUNT HOSPITAL</v>
      </c>
      <c r="BE5009" s="104" t="s">
        <v>7783</v>
      </c>
      <c r="BF5009" s="104" t="s">
        <v>7784</v>
      </c>
      <c r="BG5009" s="104" t="s">
        <v>7783</v>
      </c>
      <c r="BH5009" s="104" t="s">
        <v>7784</v>
      </c>
      <c r="BI5009" s="104" t="str">
        <f t="shared" si="1411"/>
        <v>TAD</v>
      </c>
    </row>
    <row r="5010" spans="56:61" hidden="1" x14ac:dyDescent="0.3">
      <c r="BD5010" t="str">
        <f t="shared" si="1410"/>
        <v>TADPARK VIEW</v>
      </c>
      <c r="BE5010" s="104" t="s">
        <v>7789</v>
      </c>
      <c r="BF5010" s="104" t="s">
        <v>6235</v>
      </c>
      <c r="BG5010" s="104" t="s">
        <v>7789</v>
      </c>
      <c r="BH5010" s="104" t="s">
        <v>6235</v>
      </c>
      <c r="BI5010" s="104" t="str">
        <f t="shared" si="1411"/>
        <v>TAD</v>
      </c>
    </row>
    <row r="5011" spans="56:61" hidden="1" x14ac:dyDescent="0.3">
      <c r="BD5011" t="str">
        <f t="shared" si="1410"/>
        <v>TADREDHILLS</v>
      </c>
      <c r="BE5011" s="104" t="s">
        <v>7800</v>
      </c>
      <c r="BF5011" s="104" t="s">
        <v>5539</v>
      </c>
      <c r="BG5011" s="104" t="s">
        <v>7800</v>
      </c>
      <c r="BH5011" s="104" t="s">
        <v>5539</v>
      </c>
      <c r="BI5011" s="104" t="str">
        <f t="shared" si="1411"/>
        <v>TAD</v>
      </c>
    </row>
    <row r="5012" spans="56:61" hidden="1" x14ac:dyDescent="0.3">
      <c r="BD5012" t="str">
        <f t="shared" si="1410"/>
        <v>TADSTONEY RIDGE HOSPITAL</v>
      </c>
      <c r="BE5012" s="104" t="s">
        <v>7785</v>
      </c>
      <c r="BF5012" s="104" t="s">
        <v>7786</v>
      </c>
      <c r="BG5012" s="104" t="s">
        <v>7785</v>
      </c>
      <c r="BH5012" s="104" t="s">
        <v>7786</v>
      </c>
      <c r="BI5012" s="104" t="str">
        <f t="shared" si="1411"/>
        <v>TAD</v>
      </c>
    </row>
    <row r="5013" spans="56:61" hidden="1" x14ac:dyDescent="0.3">
      <c r="BD5013" t="str">
        <f t="shared" si="1410"/>
        <v>TADWADDILOVES</v>
      </c>
      <c r="BE5013" s="104" t="s">
        <v>7787</v>
      </c>
      <c r="BF5013" s="104" t="s">
        <v>7788</v>
      </c>
      <c r="BG5013" s="104" t="s">
        <v>7787</v>
      </c>
      <c r="BH5013" s="104" t="s">
        <v>7788</v>
      </c>
      <c r="BI5013" s="104" t="str">
        <f t="shared" si="1411"/>
        <v>TAD</v>
      </c>
    </row>
    <row r="5014" spans="56:61" hidden="1" x14ac:dyDescent="0.3">
      <c r="BD5014" t="str">
        <f t="shared" si="1410"/>
        <v>TAFABERDEEN PARK (RESIDENTIAL SERVICES)</v>
      </c>
      <c r="BE5014" s="104" t="s">
        <v>8839</v>
      </c>
      <c r="BF5014" s="104" t="s">
        <v>8840</v>
      </c>
      <c r="BG5014" s="104" t="s">
        <v>8839</v>
      </c>
      <c r="BH5014" s="104" t="s">
        <v>8840</v>
      </c>
      <c r="BI5014" s="104" t="str">
        <f t="shared" si="1411"/>
        <v>TAF</v>
      </c>
    </row>
    <row r="5015" spans="56:61" hidden="1" x14ac:dyDescent="0.3">
      <c r="BD5015" t="str">
        <f t="shared" si="1410"/>
        <v>TAFAOT (C&amp;I)</v>
      </c>
      <c r="BE5015" s="104" t="s">
        <v>8845</v>
      </c>
      <c r="BF5015" s="104" t="s">
        <v>8846</v>
      </c>
      <c r="BG5015" s="104" t="s">
        <v>8845</v>
      </c>
      <c r="BH5015" s="104" t="s">
        <v>8846</v>
      </c>
      <c r="BI5015" s="104" t="str">
        <f t="shared" si="1411"/>
        <v>TAF</v>
      </c>
    </row>
    <row r="5016" spans="56:61" hidden="1" x14ac:dyDescent="0.3">
      <c r="BD5016" t="str">
        <f t="shared" si="1410"/>
        <v>TAFBELSIZE AVENUE</v>
      </c>
      <c r="BE5016" s="104" t="s">
        <v>8847</v>
      </c>
      <c r="BF5016" s="104" t="s">
        <v>8848</v>
      </c>
      <c r="BG5016" s="104" t="s">
        <v>8847</v>
      </c>
      <c r="BH5016" s="104" t="s">
        <v>8848</v>
      </c>
      <c r="BI5016" s="104" t="str">
        <f t="shared" si="1411"/>
        <v>TAF</v>
      </c>
    </row>
    <row r="5017" spans="56:61" hidden="1" x14ac:dyDescent="0.3">
      <c r="BD5017" t="str">
        <f t="shared" si="1410"/>
        <v>TAFBELSIZE SQUARE</v>
      </c>
      <c r="BE5017" s="104" t="s">
        <v>8849</v>
      </c>
      <c r="BF5017" s="104" t="s">
        <v>8850</v>
      </c>
      <c r="BG5017" s="104" t="s">
        <v>8849</v>
      </c>
      <c r="BH5017" s="104" t="s">
        <v>8850</v>
      </c>
      <c r="BI5017" s="104" t="str">
        <f t="shared" si="1411"/>
        <v>TAF</v>
      </c>
    </row>
    <row r="5018" spans="56:61" hidden="1" x14ac:dyDescent="0.3">
      <c r="BD5018" t="str">
        <f t="shared" si="1410"/>
        <v>TAFCALEDONIAN ROAD (RESIDENTIAL SERVICES)</v>
      </c>
      <c r="BE5018" s="104" t="s">
        <v>8915</v>
      </c>
      <c r="BF5018" s="104" t="s">
        <v>8916</v>
      </c>
      <c r="BG5018" s="104" t="s">
        <v>8915</v>
      </c>
      <c r="BH5018" s="104" t="s">
        <v>8916</v>
      </c>
      <c r="BI5018" s="104" t="str">
        <f t="shared" si="1411"/>
        <v>TAF</v>
      </c>
    </row>
    <row r="5019" spans="56:61" hidden="1" x14ac:dyDescent="0.3">
      <c r="BD5019" t="str">
        <f t="shared" si="1410"/>
        <v>TAFCAMDEN ALCOHOL SERVICE</v>
      </c>
      <c r="BE5019" s="104" t="s">
        <v>8913</v>
      </c>
      <c r="BF5019" s="104" t="s">
        <v>8914</v>
      </c>
      <c r="BG5019" s="104" t="s">
        <v>8913</v>
      </c>
      <c r="BH5019" s="104" t="s">
        <v>8914</v>
      </c>
      <c r="BI5019" s="104" t="str">
        <f t="shared" si="1411"/>
        <v>TAF</v>
      </c>
    </row>
    <row r="5020" spans="56:61" hidden="1" x14ac:dyDescent="0.3">
      <c r="BD5020" t="str">
        <f t="shared" si="1410"/>
        <v>TAFCAMDEN IAPT</v>
      </c>
      <c r="BE5020" s="104" t="s">
        <v>8941</v>
      </c>
      <c r="BF5020" s="104" t="s">
        <v>8942</v>
      </c>
      <c r="BG5020" s="104" t="s">
        <v>8941</v>
      </c>
      <c r="BH5020" s="104" t="s">
        <v>8942</v>
      </c>
      <c r="BI5020" s="104" t="str">
        <f t="shared" si="1411"/>
        <v>TAF</v>
      </c>
    </row>
    <row r="5021" spans="56:61" hidden="1" x14ac:dyDescent="0.3">
      <c r="BD5021" t="str">
        <f t="shared" si="1410"/>
        <v>TAFCAMDEN LD SERVICE</v>
      </c>
      <c r="BE5021" s="104" t="s">
        <v>8883</v>
      </c>
      <c r="BF5021" s="104" t="s">
        <v>8884</v>
      </c>
      <c r="BG5021" s="104" t="s">
        <v>8883</v>
      </c>
      <c r="BH5021" s="104" t="s">
        <v>8884</v>
      </c>
      <c r="BI5021" s="104" t="str">
        <f t="shared" si="1411"/>
        <v>TAF</v>
      </c>
    </row>
    <row r="5022" spans="56:61" hidden="1" x14ac:dyDescent="0.3">
      <c r="BD5022" t="str">
        <f t="shared" si="1410"/>
        <v>TAFCAMDEN MEWS DAY HOSPITAL</v>
      </c>
      <c r="BE5022" s="104" t="s">
        <v>8851</v>
      </c>
      <c r="BF5022" s="104" t="s">
        <v>8852</v>
      </c>
      <c r="BG5022" s="104" t="s">
        <v>8851</v>
      </c>
      <c r="BH5022" s="104" t="s">
        <v>8852</v>
      </c>
      <c r="BI5022" s="104" t="str">
        <f t="shared" si="1411"/>
        <v>TAF</v>
      </c>
    </row>
    <row r="5023" spans="56:61" hidden="1" x14ac:dyDescent="0.3">
      <c r="BD5023" t="str">
        <f t="shared" si="1410"/>
        <v>TAFCARE TRUST MENTAL HEALTH SERVICES</v>
      </c>
      <c r="BE5023" s="104" t="s">
        <v>8921</v>
      </c>
      <c r="BF5023" s="104" t="s">
        <v>8922</v>
      </c>
      <c r="BG5023" s="104" t="s">
        <v>8921</v>
      </c>
      <c r="BH5023" s="104" t="s">
        <v>8922</v>
      </c>
      <c r="BI5023" s="104" t="str">
        <f t="shared" si="1411"/>
        <v>TAF</v>
      </c>
    </row>
    <row r="5024" spans="56:61" hidden="1" x14ac:dyDescent="0.3">
      <c r="BD5024" t="str">
        <f t="shared" si="1410"/>
        <v>TAFCLERKENWELL PROJECT</v>
      </c>
      <c r="BE5024" s="104" t="s">
        <v>8855</v>
      </c>
      <c r="BF5024" s="104" t="s">
        <v>8856</v>
      </c>
      <c r="BG5024" s="104" t="s">
        <v>8855</v>
      </c>
      <c r="BH5024" s="104" t="s">
        <v>8856</v>
      </c>
      <c r="BI5024" s="104" t="str">
        <f t="shared" si="1411"/>
        <v>TAF</v>
      </c>
    </row>
    <row r="5025" spans="56:61" hidden="1" x14ac:dyDescent="0.3">
      <c r="BD5025" t="str">
        <f t="shared" si="1410"/>
        <v>TAFCOLLINGWOOD BUSINESS CENTRE</v>
      </c>
      <c r="BE5025" s="104" t="s">
        <v>8929</v>
      </c>
      <c r="BF5025" s="104" t="s">
        <v>8930</v>
      </c>
      <c r="BG5025" s="104" t="s">
        <v>8929</v>
      </c>
      <c r="BH5025" s="104" t="s">
        <v>8930</v>
      </c>
      <c r="BI5025" s="104" t="str">
        <f t="shared" si="1411"/>
        <v>TAF</v>
      </c>
    </row>
    <row r="5026" spans="56:61" hidden="1" x14ac:dyDescent="0.3">
      <c r="BD5026" t="str">
        <f t="shared" si="1410"/>
        <v>TAFCRISIS TEAM (NORTH CAMDEN)</v>
      </c>
      <c r="BE5026" s="104" t="s">
        <v>8837</v>
      </c>
      <c r="BF5026" s="104" t="s">
        <v>8838</v>
      </c>
      <c r="BG5026" s="104" t="s">
        <v>8837</v>
      </c>
      <c r="BH5026" s="104" t="s">
        <v>8838</v>
      </c>
      <c r="BI5026" s="104" t="str">
        <f t="shared" si="1411"/>
        <v>TAF</v>
      </c>
    </row>
    <row r="5027" spans="56:61" hidden="1" x14ac:dyDescent="0.3">
      <c r="BD5027" t="str">
        <f t="shared" si="1410"/>
        <v>TAFCRISIS TEAM (SOUTH CAMDEN)</v>
      </c>
      <c r="BE5027" s="104" t="s">
        <v>8933</v>
      </c>
      <c r="BF5027" s="104" t="s">
        <v>8934</v>
      </c>
      <c r="BG5027" s="104" t="s">
        <v>8933</v>
      </c>
      <c r="BH5027" s="104" t="s">
        <v>8934</v>
      </c>
      <c r="BI5027" s="104" t="str">
        <f t="shared" si="1411"/>
        <v>TAF</v>
      </c>
    </row>
    <row r="5028" spans="56:61" hidden="1" x14ac:dyDescent="0.3">
      <c r="BD5028" t="str">
        <f t="shared" si="1410"/>
        <v>TAFDRAYTON PARK COMMUNITY CARE CENTRE</v>
      </c>
      <c r="BE5028" s="104" t="s">
        <v>8857</v>
      </c>
      <c r="BF5028" s="104" t="s">
        <v>8858</v>
      </c>
      <c r="BG5028" s="104" t="s">
        <v>8857</v>
      </c>
      <c r="BH5028" s="104" t="s">
        <v>8858</v>
      </c>
      <c r="BI5028" s="104" t="str">
        <f t="shared" si="1411"/>
        <v>TAF</v>
      </c>
    </row>
    <row r="5029" spans="56:61" hidden="1" x14ac:dyDescent="0.3">
      <c r="BD5029" t="str">
        <f t="shared" si="1410"/>
        <v>TAFDRAYTON PARK WOMENS SERVICE</v>
      </c>
      <c r="BE5029" s="104" t="s">
        <v>8833</v>
      </c>
      <c r="BF5029" s="104" t="s">
        <v>8834</v>
      </c>
      <c r="BG5029" s="104" t="s">
        <v>8833</v>
      </c>
      <c r="BH5029" s="104" t="s">
        <v>8834</v>
      </c>
      <c r="BI5029" s="104" t="str">
        <f t="shared" si="1411"/>
        <v>TAF</v>
      </c>
    </row>
    <row r="5030" spans="56:61" hidden="1" x14ac:dyDescent="0.3">
      <c r="BD5030" t="str">
        <f t="shared" si="1410"/>
        <v>TAFEARLY INTERVENTION SERVICE</v>
      </c>
      <c r="BE5030" s="104" t="s">
        <v>8907</v>
      </c>
      <c r="BF5030" s="104" t="s">
        <v>8908</v>
      </c>
      <c r="BG5030" s="104" t="s">
        <v>8907</v>
      </c>
      <c r="BH5030" s="104" t="s">
        <v>8908</v>
      </c>
      <c r="BI5030" s="104" t="str">
        <f t="shared" si="1411"/>
        <v>TAF</v>
      </c>
    </row>
    <row r="5031" spans="56:61" hidden="1" x14ac:dyDescent="0.3">
      <c r="BD5031" t="str">
        <f t="shared" si="1410"/>
        <v>TAFELTHORNE MENTAL HEALTH &amp; SOCIAL CARE CENTRE</v>
      </c>
      <c r="BE5031" s="104" t="s">
        <v>8859</v>
      </c>
      <c r="BF5031" s="104" t="s">
        <v>8860</v>
      </c>
      <c r="BG5031" s="104" t="s">
        <v>8859</v>
      </c>
      <c r="BH5031" s="104" t="s">
        <v>8860</v>
      </c>
      <c r="BI5031" s="104" t="str">
        <f t="shared" si="1411"/>
        <v>TAF</v>
      </c>
    </row>
    <row r="5032" spans="56:61" hidden="1" x14ac:dyDescent="0.3">
      <c r="BD5032" t="str">
        <f t="shared" si="1410"/>
        <v>TAFFOCUS TEAM</v>
      </c>
      <c r="BE5032" s="104" t="s">
        <v>8861</v>
      </c>
      <c r="BF5032" s="104" t="s">
        <v>8862</v>
      </c>
      <c r="BG5032" s="104" t="s">
        <v>8861</v>
      </c>
      <c r="BH5032" s="104" t="s">
        <v>8862</v>
      </c>
      <c r="BI5032" s="104" t="str">
        <f t="shared" si="1411"/>
        <v>TAF</v>
      </c>
    </row>
    <row r="5033" spans="56:61" hidden="1" x14ac:dyDescent="0.3">
      <c r="BD5033" t="str">
        <f t="shared" si="1410"/>
        <v>TAFFORDWYCH ROAD DAY HOSPITAL</v>
      </c>
      <c r="BE5033" s="104" t="s">
        <v>8863</v>
      </c>
      <c r="BF5033" s="104" t="s">
        <v>8864</v>
      </c>
      <c r="BG5033" s="104" t="s">
        <v>8863</v>
      </c>
      <c r="BH5033" s="104" t="s">
        <v>8864</v>
      </c>
      <c r="BI5033" s="104" t="str">
        <f t="shared" si="1411"/>
        <v>TAF</v>
      </c>
    </row>
    <row r="5034" spans="56:61" hidden="1" x14ac:dyDescent="0.3">
      <c r="BD5034" t="str">
        <f t="shared" si="1410"/>
        <v>TAFGREENLAND ROAD SERVICES</v>
      </c>
      <c r="BE5034" s="104" t="s">
        <v>8931</v>
      </c>
      <c r="BF5034" s="104" t="s">
        <v>8932</v>
      </c>
      <c r="BG5034" s="104" t="s">
        <v>8931</v>
      </c>
      <c r="BH5034" s="104" t="s">
        <v>8932</v>
      </c>
      <c r="BI5034" s="104" t="str">
        <f t="shared" si="1411"/>
        <v>TAF</v>
      </c>
    </row>
    <row r="5035" spans="56:61" hidden="1" x14ac:dyDescent="0.3">
      <c r="BD5035" t="str">
        <f t="shared" si="1410"/>
        <v>TAFHANLEY GARDENS (RESIDENTIAL SERVICES)</v>
      </c>
      <c r="BE5035" s="104" t="s">
        <v>8865</v>
      </c>
      <c r="BF5035" s="104" t="s">
        <v>8866</v>
      </c>
      <c r="BG5035" s="104" t="s">
        <v>8865</v>
      </c>
      <c r="BH5035" s="104" t="s">
        <v>8866</v>
      </c>
      <c r="BI5035" s="104" t="str">
        <f t="shared" si="1411"/>
        <v>TAF</v>
      </c>
    </row>
    <row r="5036" spans="56:61" hidden="1" x14ac:dyDescent="0.3">
      <c r="BD5036" t="str">
        <f t="shared" si="1410"/>
        <v>TAFHENLEY ROAD DAY CENTRE</v>
      </c>
      <c r="BE5036" s="104" t="s">
        <v>8867</v>
      </c>
      <c r="BF5036" s="104" t="s">
        <v>8868</v>
      </c>
      <c r="BG5036" s="104" t="s">
        <v>8867</v>
      </c>
      <c r="BH5036" s="104" t="s">
        <v>8868</v>
      </c>
      <c r="BI5036" s="104" t="str">
        <f t="shared" si="1411"/>
        <v>TAF</v>
      </c>
    </row>
    <row r="5037" spans="56:61" hidden="1" x14ac:dyDescent="0.3">
      <c r="BD5037" t="str">
        <f t="shared" si="1410"/>
        <v>TAFHIGHGATE ACUTE MENTAL HEALTH CENTRE</v>
      </c>
      <c r="BE5037" s="104" t="s">
        <v>8909</v>
      </c>
      <c r="BF5037" s="104" t="s">
        <v>8910</v>
      </c>
      <c r="BG5037" s="104" t="s">
        <v>8909</v>
      </c>
      <c r="BH5037" s="104" t="s">
        <v>8910</v>
      </c>
      <c r="BI5037" s="104" t="str">
        <f t="shared" si="1411"/>
        <v>TAF</v>
      </c>
    </row>
    <row r="5038" spans="56:61" hidden="1" x14ac:dyDescent="0.3">
      <c r="BD5038" t="str">
        <f t="shared" si="1410"/>
        <v>TAFHIGHGATE ROAD DAY CENTRE</v>
      </c>
      <c r="BE5038" s="104" t="s">
        <v>8869</v>
      </c>
      <c r="BF5038" s="104" t="s">
        <v>8870</v>
      </c>
      <c r="BG5038" s="104" t="s">
        <v>8869</v>
      </c>
      <c r="BH5038" s="104" t="s">
        <v>8870</v>
      </c>
      <c r="BI5038" s="104" t="str">
        <f t="shared" si="1411"/>
        <v>TAF</v>
      </c>
    </row>
    <row r="5039" spans="56:61" hidden="1" x14ac:dyDescent="0.3">
      <c r="BD5039" t="str">
        <f t="shared" si="1410"/>
        <v>TAFHIGHVIEW &amp; CORNWALLIS COMMUNITY SUPPORT PROJECTS</v>
      </c>
      <c r="BE5039" s="104" t="s">
        <v>8871</v>
      </c>
      <c r="BF5039" s="104" t="s">
        <v>8872</v>
      </c>
      <c r="BG5039" s="104" t="s">
        <v>8871</v>
      </c>
      <c r="BH5039" s="104" t="s">
        <v>8872</v>
      </c>
      <c r="BI5039" s="104" t="str">
        <f t="shared" si="1411"/>
        <v>TAF</v>
      </c>
    </row>
    <row r="5040" spans="56:61" hidden="1" x14ac:dyDescent="0.3">
      <c r="BD5040" t="str">
        <f t="shared" si="1410"/>
        <v>TAFHILL HOUSE</v>
      </c>
      <c r="BE5040" s="104" t="s">
        <v>8925</v>
      </c>
      <c r="BF5040" s="104" t="s">
        <v>8926</v>
      </c>
      <c r="BG5040" s="104" t="s">
        <v>8925</v>
      </c>
      <c r="BH5040" s="104" t="s">
        <v>8926</v>
      </c>
      <c r="BI5040" s="104" t="str">
        <f t="shared" si="1411"/>
        <v>TAF</v>
      </c>
    </row>
    <row r="5041" spans="56:61" hidden="1" x14ac:dyDescent="0.3">
      <c r="BD5041" t="str">
        <f t="shared" si="1410"/>
        <v>TAFHUNTER STREET HEALTH CENTRE</v>
      </c>
      <c r="BE5041" s="104" t="s">
        <v>8875</v>
      </c>
      <c r="BF5041" s="104" t="s">
        <v>8876</v>
      </c>
      <c r="BG5041" s="104" t="s">
        <v>8875</v>
      </c>
      <c r="BH5041" s="104" t="s">
        <v>8876</v>
      </c>
      <c r="BI5041" s="104" t="str">
        <f t="shared" si="1411"/>
        <v>TAF</v>
      </c>
    </row>
    <row r="5042" spans="56:61" hidden="1" x14ac:dyDescent="0.3">
      <c r="BD5042" t="str">
        <f t="shared" si="1410"/>
        <v>TAFIDASS</v>
      </c>
      <c r="BE5042" s="104" t="s">
        <v>8889</v>
      </c>
      <c r="BF5042" s="104" t="s">
        <v>8890</v>
      </c>
      <c r="BG5042" s="104" t="s">
        <v>8889</v>
      </c>
      <c r="BH5042" s="104" t="s">
        <v>8890</v>
      </c>
      <c r="BI5042" s="104" t="str">
        <f t="shared" si="1411"/>
        <v>TAF</v>
      </c>
    </row>
    <row r="5043" spans="56:61" hidden="1" x14ac:dyDescent="0.3">
      <c r="BD5043" t="str">
        <f t="shared" si="1410"/>
        <v>TAFISATS</v>
      </c>
      <c r="BE5043" s="104" t="s">
        <v>8841</v>
      </c>
      <c r="BF5043" s="104" t="s">
        <v>8842</v>
      </c>
      <c r="BG5043" s="104" t="s">
        <v>8841</v>
      </c>
      <c r="BH5043" s="104" t="s">
        <v>8842</v>
      </c>
      <c r="BI5043" s="104" t="str">
        <f t="shared" si="1411"/>
        <v>TAF</v>
      </c>
    </row>
    <row r="5044" spans="56:61" hidden="1" x14ac:dyDescent="0.3">
      <c r="BD5044" t="str">
        <f t="shared" si="1410"/>
        <v>TAFISLEDON ROAD MENTAL HEALTH RESOURCE CENTRE</v>
      </c>
      <c r="BE5044" s="104" t="s">
        <v>8877</v>
      </c>
      <c r="BF5044" s="104" t="s">
        <v>8878</v>
      </c>
      <c r="BG5044" s="104" t="s">
        <v>8877</v>
      </c>
      <c r="BH5044" s="104" t="s">
        <v>8878</v>
      </c>
      <c r="BI5044" s="104" t="str">
        <f t="shared" si="1411"/>
        <v>TAF</v>
      </c>
    </row>
    <row r="5045" spans="56:61" hidden="1" x14ac:dyDescent="0.3">
      <c r="BD5045" t="str">
        <f t="shared" si="1410"/>
        <v>TAFISLINGTON IAPT</v>
      </c>
      <c r="BE5045" s="104" t="s">
        <v>8939</v>
      </c>
      <c r="BF5045" s="104" t="s">
        <v>8940</v>
      </c>
      <c r="BG5045" s="104" t="s">
        <v>8939</v>
      </c>
      <c r="BH5045" s="104" t="s">
        <v>8940</v>
      </c>
      <c r="BI5045" s="104" t="str">
        <f t="shared" si="1411"/>
        <v>TAF</v>
      </c>
    </row>
    <row r="5046" spans="56:61" hidden="1" x14ac:dyDescent="0.3">
      <c r="BD5046" t="str">
        <f t="shared" si="1410"/>
        <v>TAFISLINGTON LEARNING DIFFICULTIES PARTNERSHIP</v>
      </c>
      <c r="BE5046" s="104" t="s">
        <v>8879</v>
      </c>
      <c r="BF5046" s="104" t="s">
        <v>8880</v>
      </c>
      <c r="BG5046" s="104" t="s">
        <v>8879</v>
      </c>
      <c r="BH5046" s="104" t="s">
        <v>8880</v>
      </c>
      <c r="BI5046" s="104" t="str">
        <f t="shared" si="1411"/>
        <v>TAF</v>
      </c>
    </row>
    <row r="5047" spans="56:61" hidden="1" x14ac:dyDescent="0.3">
      <c r="BD5047" t="str">
        <f t="shared" si="1410"/>
        <v>TAFKINGS CROSS ROAD</v>
      </c>
      <c r="BE5047" s="104" t="s">
        <v>8923</v>
      </c>
      <c r="BF5047" s="104" t="s">
        <v>8924</v>
      </c>
      <c r="BG5047" s="104" t="s">
        <v>8923</v>
      </c>
      <c r="BH5047" s="104" t="s">
        <v>8924</v>
      </c>
      <c r="BI5047" s="104" t="str">
        <f t="shared" si="1411"/>
        <v>TAF</v>
      </c>
    </row>
    <row r="5048" spans="56:61" hidden="1" x14ac:dyDescent="0.3">
      <c r="BD5048" t="str">
        <f t="shared" si="1410"/>
        <v>TAFKINGSTON DRUG &amp; ALCOHOL SERVICE</v>
      </c>
      <c r="BE5048" s="104" t="s">
        <v>8943</v>
      </c>
      <c r="BF5048" s="104" t="s">
        <v>8944</v>
      </c>
      <c r="BG5048" s="104" t="s">
        <v>8943</v>
      </c>
      <c r="BH5048" s="104" t="s">
        <v>8944</v>
      </c>
      <c r="BI5048" s="104" t="str">
        <f t="shared" si="1411"/>
        <v>TAF</v>
      </c>
    </row>
    <row r="5049" spans="56:61" hidden="1" x14ac:dyDescent="0.3">
      <c r="BD5049" t="str">
        <f t="shared" si="1410"/>
        <v>TAFLAMBO DAY CENTRE</v>
      </c>
      <c r="BE5049" s="104" t="s">
        <v>8881</v>
      </c>
      <c r="BF5049" s="104" t="s">
        <v>8882</v>
      </c>
      <c r="BG5049" s="104" t="s">
        <v>8881</v>
      </c>
      <c r="BH5049" s="104" t="s">
        <v>8882</v>
      </c>
      <c r="BI5049" s="104" t="str">
        <f t="shared" si="1411"/>
        <v>TAF</v>
      </c>
    </row>
    <row r="5050" spans="56:61" hidden="1" x14ac:dyDescent="0.3">
      <c r="BD5050" t="str">
        <f t="shared" si="1410"/>
        <v>TAFNETHERWOOD CENTRE</v>
      </c>
      <c r="BE5050" s="104" t="s">
        <v>8885</v>
      </c>
      <c r="BF5050" s="104" t="s">
        <v>8886</v>
      </c>
      <c r="BG5050" s="104" t="s">
        <v>8885</v>
      </c>
      <c r="BH5050" s="104" t="s">
        <v>8886</v>
      </c>
      <c r="BI5050" s="104" t="str">
        <f t="shared" si="1411"/>
        <v>TAF</v>
      </c>
    </row>
    <row r="5051" spans="56:61" hidden="1" x14ac:dyDescent="0.3">
      <c r="BD5051" t="str">
        <f t="shared" si="1410"/>
        <v>TAFNORTH CAMDEN DRUG SERVICES (RESPONSE)</v>
      </c>
      <c r="BE5051" s="104" t="s">
        <v>8887</v>
      </c>
      <c r="BF5051" s="104" t="s">
        <v>8888</v>
      </c>
      <c r="BG5051" s="104" t="s">
        <v>8887</v>
      </c>
      <c r="BH5051" s="104" t="s">
        <v>8888</v>
      </c>
      <c r="BI5051" s="104" t="str">
        <f t="shared" si="1411"/>
        <v>TAF</v>
      </c>
    </row>
    <row r="5052" spans="56:61" hidden="1" x14ac:dyDescent="0.3">
      <c r="BD5052" t="str">
        <f t="shared" si="1410"/>
        <v>TAFNORTH ISLINGTON CRISIS TEAM</v>
      </c>
      <c r="BE5052" s="104" t="s">
        <v>8937</v>
      </c>
      <c r="BF5052" s="104" t="s">
        <v>8938</v>
      </c>
      <c r="BG5052" s="104" t="s">
        <v>8937</v>
      </c>
      <c r="BH5052" s="104" t="s">
        <v>8938</v>
      </c>
      <c r="BI5052" s="104" t="str">
        <f t="shared" si="1411"/>
        <v>TAF</v>
      </c>
    </row>
    <row r="5053" spans="56:61" hidden="1" x14ac:dyDescent="0.3">
      <c r="BD5053" t="str">
        <f t="shared" si="1410"/>
        <v>TAFPECKWATER CENTRE</v>
      </c>
      <c r="BE5053" s="104" t="s">
        <v>8891</v>
      </c>
      <c r="BF5053" s="104" t="s">
        <v>8892</v>
      </c>
      <c r="BG5053" s="104" t="s">
        <v>8891</v>
      </c>
      <c r="BH5053" s="104" t="s">
        <v>8892</v>
      </c>
      <c r="BI5053" s="104" t="str">
        <f t="shared" si="1411"/>
        <v>TAF</v>
      </c>
    </row>
    <row r="5054" spans="56:61" hidden="1" x14ac:dyDescent="0.3">
      <c r="BD5054" t="str">
        <f t="shared" si="1410"/>
        <v>TAFPINE STREET DAY CENTRE</v>
      </c>
      <c r="BE5054" s="104" t="s">
        <v>8895</v>
      </c>
      <c r="BF5054" s="104" t="s">
        <v>8896</v>
      </c>
      <c r="BG5054" s="104" t="s">
        <v>8895</v>
      </c>
      <c r="BH5054" s="104" t="s">
        <v>8896</v>
      </c>
      <c r="BI5054" s="104" t="str">
        <f t="shared" si="1411"/>
        <v>TAF</v>
      </c>
    </row>
    <row r="5055" spans="56:61" hidden="1" x14ac:dyDescent="0.3">
      <c r="BD5055" t="str">
        <f t="shared" si="1410"/>
        <v>TAFPSYCHOLOGY A14 ARCHWAY WING</v>
      </c>
      <c r="BE5055" s="104" t="s">
        <v>8911</v>
      </c>
      <c r="BF5055" s="104" t="s">
        <v>8912</v>
      </c>
      <c r="BG5055" s="104" t="s">
        <v>8911</v>
      </c>
      <c r="BH5055" s="104" t="s">
        <v>8912</v>
      </c>
      <c r="BI5055" s="104" t="str">
        <f t="shared" si="1411"/>
        <v>TAF</v>
      </c>
    </row>
    <row r="5056" spans="56:61" hidden="1" x14ac:dyDescent="0.3">
      <c r="BD5056" t="str">
        <f t="shared" si="1410"/>
        <v>TAFQUEEN MARY'S HOUSE</v>
      </c>
      <c r="BE5056" s="104" t="s">
        <v>8893</v>
      </c>
      <c r="BF5056" s="104" t="s">
        <v>8894</v>
      </c>
      <c r="BG5056" s="104" t="s">
        <v>8893</v>
      </c>
      <c r="BH5056" s="104" t="s">
        <v>8894</v>
      </c>
      <c r="BI5056" s="104" t="str">
        <f t="shared" si="1411"/>
        <v>TAF</v>
      </c>
    </row>
    <row r="5057" spans="56:61" hidden="1" x14ac:dyDescent="0.3">
      <c r="BD5057" t="str">
        <f t="shared" si="1410"/>
        <v>TAFR&amp;R TEAM (NORTH CAMDEN)</v>
      </c>
      <c r="BE5057" s="104" t="s">
        <v>8873</v>
      </c>
      <c r="BF5057" s="104" t="s">
        <v>8874</v>
      </c>
      <c r="BG5057" s="104" t="s">
        <v>8873</v>
      </c>
      <c r="BH5057" s="104" t="s">
        <v>8874</v>
      </c>
      <c r="BI5057" s="104" t="str">
        <f t="shared" si="1411"/>
        <v>TAF</v>
      </c>
    </row>
    <row r="5058" spans="56:61" hidden="1" x14ac:dyDescent="0.3">
      <c r="BD5058" t="str">
        <f t="shared" si="1410"/>
        <v>TAFR&amp;R TEAM (NORTH ISLINGTON)</v>
      </c>
      <c r="BE5058" s="104" t="s">
        <v>8843</v>
      </c>
      <c r="BF5058" s="104" t="s">
        <v>8844</v>
      </c>
      <c r="BG5058" s="104" t="s">
        <v>8843</v>
      </c>
      <c r="BH5058" s="104" t="s">
        <v>8844</v>
      </c>
      <c r="BI5058" s="104" t="str">
        <f t="shared" si="1411"/>
        <v>TAF</v>
      </c>
    </row>
    <row r="5059" spans="56:61" hidden="1" x14ac:dyDescent="0.3">
      <c r="BD5059" t="str">
        <f t="shared" si="1410"/>
        <v>TAFR&amp;R TEAM (SOUTH ISLINGTON)</v>
      </c>
      <c r="BE5059" s="104" t="s">
        <v>8853</v>
      </c>
      <c r="BF5059" s="104" t="s">
        <v>8854</v>
      </c>
      <c r="BG5059" s="104" t="s">
        <v>8853</v>
      </c>
      <c r="BH5059" s="104" t="s">
        <v>8854</v>
      </c>
      <c r="BI5059" s="104" t="str">
        <f t="shared" si="1411"/>
        <v>TAF</v>
      </c>
    </row>
    <row r="5060" spans="56:61" hidden="1" x14ac:dyDescent="0.3">
      <c r="BD5060" t="str">
        <f t="shared" si="1410"/>
        <v>TAFRAGLAN DAY CENTRE</v>
      </c>
      <c r="BE5060" s="104" t="s">
        <v>8897</v>
      </c>
      <c r="BF5060" s="104" t="s">
        <v>8898</v>
      </c>
      <c r="BG5060" s="104" t="s">
        <v>8897</v>
      </c>
      <c r="BH5060" s="104" t="s">
        <v>8898</v>
      </c>
      <c r="BI5060" s="104" t="str">
        <f t="shared" si="1411"/>
        <v>TAF</v>
      </c>
    </row>
    <row r="5061" spans="56:61" hidden="1" x14ac:dyDescent="0.3">
      <c r="BD5061" t="str">
        <f t="shared" si="1410"/>
        <v>TAFROYAL FREE GROVE CENTRE</v>
      </c>
      <c r="BE5061" s="104" t="s">
        <v>8919</v>
      </c>
      <c r="BF5061" s="104" t="s">
        <v>8920</v>
      </c>
      <c r="BG5061" s="104" t="s">
        <v>8919</v>
      </c>
      <c r="BH5061" s="104" t="s">
        <v>8920</v>
      </c>
      <c r="BI5061" s="104" t="str">
        <f t="shared" si="1411"/>
        <v>TAF</v>
      </c>
    </row>
    <row r="5062" spans="56:61" hidden="1" x14ac:dyDescent="0.3">
      <c r="BD5062" t="str">
        <f t="shared" si="1410"/>
        <v>TAFROYAL FREE HOSPITAL</v>
      </c>
      <c r="BE5062" s="104" t="s">
        <v>8835</v>
      </c>
      <c r="BF5062" s="104" t="s">
        <v>8836</v>
      </c>
      <c r="BG5062" s="104" t="s">
        <v>8835</v>
      </c>
      <c r="BH5062" s="104" t="s">
        <v>8836</v>
      </c>
      <c r="BI5062" s="104" t="str">
        <f t="shared" si="1411"/>
        <v>TAF</v>
      </c>
    </row>
    <row r="5063" spans="56:61" hidden="1" x14ac:dyDescent="0.3">
      <c r="BD5063" t="str">
        <f t="shared" si="1410"/>
        <v>TAFSAMH CMHT (ISLINGTON)</v>
      </c>
      <c r="BE5063" s="104" t="s">
        <v>8927</v>
      </c>
      <c r="BF5063" s="104" t="s">
        <v>8928</v>
      </c>
      <c r="BG5063" s="104" t="s">
        <v>8927</v>
      </c>
      <c r="BH5063" s="104" t="s">
        <v>8928</v>
      </c>
      <c r="BI5063" s="104" t="str">
        <f t="shared" si="1411"/>
        <v>TAF</v>
      </c>
    </row>
    <row r="5064" spans="56:61" hidden="1" x14ac:dyDescent="0.3">
      <c r="BD5064" t="str">
        <f t="shared" si="1410"/>
        <v>TAFSHAFTESBURY ROAD (RESIDENTIAL SERVICES)</v>
      </c>
      <c r="BE5064" s="104" t="s">
        <v>8917</v>
      </c>
      <c r="BF5064" s="104" t="s">
        <v>8918</v>
      </c>
      <c r="BG5064" s="104" t="s">
        <v>8917</v>
      </c>
      <c r="BH5064" s="104" t="s">
        <v>8918</v>
      </c>
      <c r="BI5064" s="104" t="str">
        <f t="shared" si="1411"/>
        <v>TAF</v>
      </c>
    </row>
    <row r="5065" spans="56:61" hidden="1" x14ac:dyDescent="0.3">
      <c r="BD5065" t="str">
        <f t="shared" ref="BD5065:BD5114" si="1412">CONCATENATE(LEFT(BE5065, 3),BF5065)</f>
        <v>TAFSOUTH CAMDEN DRUG SERVICES</v>
      </c>
      <c r="BE5065" s="104" t="s">
        <v>8899</v>
      </c>
      <c r="BF5065" s="104" t="s">
        <v>8900</v>
      </c>
      <c r="BG5065" s="104" t="s">
        <v>8899</v>
      </c>
      <c r="BH5065" s="104" t="s">
        <v>8900</v>
      </c>
      <c r="BI5065" s="104" t="str">
        <f t="shared" ref="BI5065:BI5115" si="1413">LEFT(BG5065,3)</f>
        <v>TAF</v>
      </c>
    </row>
    <row r="5066" spans="56:61" hidden="1" x14ac:dyDescent="0.3">
      <c r="BD5066" t="str">
        <f t="shared" si="1412"/>
        <v>TAFSOUTH ISLINGTON CRISIS TEAM</v>
      </c>
      <c r="BE5066" s="104" t="s">
        <v>8935</v>
      </c>
      <c r="BF5066" s="104" t="s">
        <v>8936</v>
      </c>
      <c r="BG5066" s="104" t="s">
        <v>8935</v>
      </c>
      <c r="BH5066" s="104" t="s">
        <v>8936</v>
      </c>
      <c r="BI5066" s="104" t="str">
        <f t="shared" si="1413"/>
        <v>TAF</v>
      </c>
    </row>
    <row r="5067" spans="56:61" hidden="1" x14ac:dyDescent="0.3">
      <c r="BD5067" t="str">
        <f t="shared" si="1412"/>
        <v>TAFST LUKES WOODSIDE HOSPITAL</v>
      </c>
      <c r="BE5067" s="104" t="s">
        <v>8831</v>
      </c>
      <c r="BF5067" s="104" t="s">
        <v>8832</v>
      </c>
      <c r="BG5067" s="104" t="s">
        <v>8831</v>
      </c>
      <c r="BH5067" s="104" t="s">
        <v>8832</v>
      </c>
      <c r="BI5067" s="104" t="str">
        <f t="shared" si="1413"/>
        <v>TAF</v>
      </c>
    </row>
    <row r="5068" spans="56:61" hidden="1" x14ac:dyDescent="0.3">
      <c r="BD5068" t="str">
        <f t="shared" si="1412"/>
        <v>TAFST PANCRAS HOSPITAL</v>
      </c>
      <c r="BE5068" s="104" t="s">
        <v>8830</v>
      </c>
      <c r="BF5068" s="104" t="s">
        <v>1220</v>
      </c>
      <c r="BG5068" s="104" t="s">
        <v>8830</v>
      </c>
      <c r="BH5068" s="104" t="s">
        <v>1220</v>
      </c>
      <c r="BI5068" s="104" t="str">
        <f t="shared" si="1413"/>
        <v>TAF</v>
      </c>
    </row>
    <row r="5069" spans="56:61" hidden="1" x14ac:dyDescent="0.3">
      <c r="BD5069" t="str">
        <f t="shared" si="1412"/>
        <v>TAFSTACEY STREET NURSING HOME</v>
      </c>
      <c r="BE5069" s="104" t="s">
        <v>8901</v>
      </c>
      <c r="BF5069" s="104" t="s">
        <v>8902</v>
      </c>
      <c r="BG5069" s="104" t="s">
        <v>8901</v>
      </c>
      <c r="BH5069" s="104" t="s">
        <v>8902</v>
      </c>
      <c r="BI5069" s="104" t="str">
        <f t="shared" si="1413"/>
        <v>TAF</v>
      </c>
    </row>
    <row r="5070" spans="56:61" hidden="1" x14ac:dyDescent="0.3">
      <c r="BD5070" t="str">
        <f t="shared" si="1412"/>
        <v>TAFTOTTENHAM MEWS RESOURCE CENTRE</v>
      </c>
      <c r="BE5070" s="104" t="s">
        <v>8903</v>
      </c>
      <c r="BF5070" s="104" t="s">
        <v>8904</v>
      </c>
      <c r="BG5070" s="104" t="s">
        <v>8903</v>
      </c>
      <c r="BH5070" s="104" t="s">
        <v>8904</v>
      </c>
      <c r="BI5070" s="104" t="str">
        <f t="shared" si="1413"/>
        <v>TAF</v>
      </c>
    </row>
    <row r="5071" spans="56:61" hidden="1" x14ac:dyDescent="0.3">
      <c r="BD5071" t="str">
        <f t="shared" si="1412"/>
        <v>TAFTRAUMATIC STRESS CLINIC</v>
      </c>
      <c r="BE5071" s="104" t="s">
        <v>8905</v>
      </c>
      <c r="BF5071" s="104" t="s">
        <v>8906</v>
      </c>
      <c r="BG5071" s="104" t="s">
        <v>8905</v>
      </c>
      <c r="BH5071" s="104" t="s">
        <v>8906</v>
      </c>
      <c r="BI5071" s="104" t="str">
        <f t="shared" si="1413"/>
        <v>TAF</v>
      </c>
    </row>
    <row r="5072" spans="56:61" hidden="1" x14ac:dyDescent="0.3">
      <c r="BD5072" t="str">
        <f t="shared" si="1412"/>
        <v>TAHARBOURTHORNE</v>
      </c>
      <c r="BE5072" s="104" t="s">
        <v>7805</v>
      </c>
      <c r="BF5072" s="104" t="s">
        <v>7806</v>
      </c>
      <c r="BG5072" s="104" t="s">
        <v>7805</v>
      </c>
      <c r="BH5072" s="104" t="s">
        <v>7806</v>
      </c>
      <c r="BI5072" s="104" t="str">
        <f t="shared" si="1413"/>
        <v>TAH</v>
      </c>
    </row>
    <row r="5073" spans="56:61" hidden="1" x14ac:dyDescent="0.3">
      <c r="BD5073" t="str">
        <f t="shared" si="1412"/>
        <v>TAHBEECH HILL</v>
      </c>
      <c r="BE5073" s="104" t="s">
        <v>7807</v>
      </c>
      <c r="BF5073" s="104" t="s">
        <v>7808</v>
      </c>
      <c r="BG5073" s="104" t="s">
        <v>7807</v>
      </c>
      <c r="BH5073" s="104" t="s">
        <v>7808</v>
      </c>
      <c r="BI5073" s="104" t="str">
        <f t="shared" si="1413"/>
        <v>TAH</v>
      </c>
    </row>
    <row r="5074" spans="56:61" hidden="1" x14ac:dyDescent="0.3">
      <c r="BD5074" t="str">
        <f t="shared" si="1412"/>
        <v>TAHBEIGHTON HOSPITAL</v>
      </c>
      <c r="BE5074" s="104" t="s">
        <v>7838</v>
      </c>
      <c r="BF5074" s="104" t="s">
        <v>7839</v>
      </c>
      <c r="BG5074" s="104" t="s">
        <v>7838</v>
      </c>
      <c r="BH5074" s="104" t="s">
        <v>7839</v>
      </c>
      <c r="BI5074" s="104" t="str">
        <f t="shared" si="1413"/>
        <v>TAH</v>
      </c>
    </row>
    <row r="5075" spans="56:61" hidden="1" x14ac:dyDescent="0.3">
      <c r="BD5075" t="str">
        <f t="shared" si="1412"/>
        <v>TAHBOLE HILL RESIDENTIAL HOME</v>
      </c>
      <c r="BE5075" s="104" t="s">
        <v>7809</v>
      </c>
      <c r="BF5075" s="104" t="s">
        <v>7810</v>
      </c>
      <c r="BG5075" s="104" t="s">
        <v>7809</v>
      </c>
      <c r="BH5075" s="104" t="s">
        <v>7810</v>
      </c>
      <c r="BI5075" s="104" t="str">
        <f t="shared" si="1413"/>
        <v>TAH</v>
      </c>
    </row>
    <row r="5076" spans="56:61" hidden="1" x14ac:dyDescent="0.3">
      <c r="BD5076" t="str">
        <f t="shared" si="1412"/>
        <v>TAHBRAESIDE</v>
      </c>
      <c r="BE5076" s="104" t="s">
        <v>7811</v>
      </c>
      <c r="BF5076" s="104" t="s">
        <v>6466</v>
      </c>
      <c r="BG5076" s="104" t="s">
        <v>7811</v>
      </c>
      <c r="BH5076" s="104" t="s">
        <v>6466</v>
      </c>
      <c r="BI5076" s="104" t="str">
        <f t="shared" si="1413"/>
        <v>TAH</v>
      </c>
    </row>
    <row r="5077" spans="56:61" hidden="1" x14ac:dyDescent="0.3">
      <c r="BD5077" t="str">
        <f t="shared" si="1412"/>
        <v>TAHCASTLE MARKET BUILDING</v>
      </c>
      <c r="BE5077" s="104" t="s">
        <v>7844</v>
      </c>
      <c r="BF5077" s="104" t="s">
        <v>7845</v>
      </c>
      <c r="BG5077" s="104" t="s">
        <v>7844</v>
      </c>
      <c r="BH5077" s="104" t="s">
        <v>7845</v>
      </c>
      <c r="BI5077" s="104" t="str">
        <f t="shared" si="1413"/>
        <v>TAH</v>
      </c>
    </row>
    <row r="5078" spans="56:61" hidden="1" x14ac:dyDescent="0.3">
      <c r="BD5078" t="str">
        <f t="shared" si="1412"/>
        <v>TAHCENTENARY ANNEXE</v>
      </c>
      <c r="BE5078" s="104" t="s">
        <v>7812</v>
      </c>
      <c r="BF5078" s="104" t="s">
        <v>7813</v>
      </c>
      <c r="BG5078" s="104" t="s">
        <v>7812</v>
      </c>
      <c r="BH5078" s="104" t="s">
        <v>7813</v>
      </c>
      <c r="BI5078" s="104" t="str">
        <f t="shared" si="1413"/>
        <v>TAH</v>
      </c>
    </row>
    <row r="5079" spans="56:61" hidden="1" x14ac:dyDescent="0.3">
      <c r="BD5079" t="str">
        <f t="shared" si="1412"/>
        <v>TAHFIRST START NURSERY</v>
      </c>
      <c r="BE5079" s="104" t="s">
        <v>7814</v>
      </c>
      <c r="BF5079" s="104" t="s">
        <v>7815</v>
      </c>
      <c r="BG5079" s="104" t="s">
        <v>7814</v>
      </c>
      <c r="BH5079" s="104" t="s">
        <v>7815</v>
      </c>
      <c r="BI5079" s="104" t="str">
        <f t="shared" si="1413"/>
        <v>TAH</v>
      </c>
    </row>
    <row r="5080" spans="56:61" hidden="1" x14ac:dyDescent="0.3">
      <c r="BD5080" t="str">
        <f t="shared" si="1412"/>
        <v>TAHFOREST CLOSE</v>
      </c>
      <c r="BE5080" s="104" t="s">
        <v>8172</v>
      </c>
      <c r="BF5080" s="104" t="s">
        <v>8173</v>
      </c>
      <c r="BG5080" s="104" t="s">
        <v>8172</v>
      </c>
      <c r="BH5080" s="104" t="s">
        <v>8173</v>
      </c>
      <c r="BI5080" s="104" t="str">
        <f t="shared" si="1413"/>
        <v>TAH</v>
      </c>
    </row>
    <row r="5081" spans="56:61" hidden="1" x14ac:dyDescent="0.3">
      <c r="BD5081" t="str">
        <f t="shared" si="1412"/>
        <v>TAHFOREST LODGE</v>
      </c>
      <c r="BE5081" s="104" t="s">
        <v>8174</v>
      </c>
      <c r="BF5081" s="104" t="s">
        <v>8175</v>
      </c>
      <c r="BG5081" s="104" t="s">
        <v>8174</v>
      </c>
      <c r="BH5081" s="104" t="s">
        <v>8175</v>
      </c>
      <c r="BI5081" s="104" t="str">
        <f t="shared" si="1413"/>
        <v>TAH</v>
      </c>
    </row>
    <row r="5082" spans="56:61" hidden="1" x14ac:dyDescent="0.3">
      <c r="BD5082" t="str">
        <f t="shared" si="1412"/>
        <v>TAHFOX HILL</v>
      </c>
      <c r="BE5082" s="104" t="s">
        <v>7834</v>
      </c>
      <c r="BF5082" s="104" t="s">
        <v>7835</v>
      </c>
      <c r="BG5082" s="104" t="s">
        <v>7834</v>
      </c>
      <c r="BH5082" s="104" t="s">
        <v>7835</v>
      </c>
      <c r="BI5082" s="104" t="str">
        <f t="shared" si="1413"/>
        <v>TAH</v>
      </c>
    </row>
    <row r="5083" spans="56:61" hidden="1" x14ac:dyDescent="0.3">
      <c r="BD5083" t="str">
        <f t="shared" si="1412"/>
        <v>TAHGREENACRES</v>
      </c>
      <c r="BE5083" s="104" t="s">
        <v>7816</v>
      </c>
      <c r="BF5083" s="104" t="s">
        <v>6000</v>
      </c>
      <c r="BG5083" s="104" t="s">
        <v>7816</v>
      </c>
      <c r="BH5083" s="104" t="s">
        <v>6000</v>
      </c>
      <c r="BI5083" s="104" t="str">
        <f t="shared" si="1413"/>
        <v>TAH</v>
      </c>
    </row>
    <row r="5084" spans="56:61" hidden="1" x14ac:dyDescent="0.3">
      <c r="BD5084" t="str">
        <f t="shared" si="1412"/>
        <v>TAHGRENOSIDE GRANGE</v>
      </c>
      <c r="BE5084" s="104" t="s">
        <v>7842</v>
      </c>
      <c r="BF5084" s="104" t="s">
        <v>7843</v>
      </c>
      <c r="BG5084" s="104" t="s">
        <v>7842</v>
      </c>
      <c r="BH5084" s="104" t="s">
        <v>7843</v>
      </c>
      <c r="BI5084" s="104" t="str">
        <f t="shared" si="1413"/>
        <v>TAH</v>
      </c>
    </row>
    <row r="5085" spans="56:61" hidden="1" x14ac:dyDescent="0.3">
      <c r="BD5085" t="str">
        <f t="shared" si="1412"/>
        <v>TAHHURLFIELD VIEW</v>
      </c>
      <c r="BE5085" s="104" t="s">
        <v>7817</v>
      </c>
      <c r="BF5085" s="104" t="s">
        <v>7818</v>
      </c>
      <c r="BG5085" s="104" t="s">
        <v>7817</v>
      </c>
      <c r="BH5085" s="104" t="s">
        <v>7818</v>
      </c>
      <c r="BI5085" s="104" t="str">
        <f t="shared" si="1413"/>
        <v>TAH</v>
      </c>
    </row>
    <row r="5086" spans="56:61" hidden="1" x14ac:dyDescent="0.3">
      <c r="BD5086" t="str">
        <f t="shared" si="1412"/>
        <v>TAHINTENSIVE SUPPORT SERVICE</v>
      </c>
      <c r="BE5086" s="104" t="s">
        <v>8168</v>
      </c>
      <c r="BF5086" s="104" t="s">
        <v>8169</v>
      </c>
      <c r="BG5086" s="104" t="s">
        <v>8168</v>
      </c>
      <c r="BH5086" s="104" t="s">
        <v>8169</v>
      </c>
      <c r="BI5086" s="104" t="str">
        <f t="shared" si="1413"/>
        <v>TAH</v>
      </c>
    </row>
    <row r="5087" spans="56:61" hidden="1" x14ac:dyDescent="0.3">
      <c r="BD5087" t="str">
        <f t="shared" si="1412"/>
        <v>TAHMANSFIELD VIEW</v>
      </c>
      <c r="BE5087" s="104" t="s">
        <v>7819</v>
      </c>
      <c r="BF5087" s="104" t="s">
        <v>7820</v>
      </c>
      <c r="BG5087" s="104" t="s">
        <v>7819</v>
      </c>
      <c r="BH5087" s="104" t="s">
        <v>7820</v>
      </c>
      <c r="BI5087" s="104" t="str">
        <f t="shared" si="1413"/>
        <v>TAH</v>
      </c>
    </row>
    <row r="5088" spans="56:61" hidden="1" x14ac:dyDescent="0.3">
      <c r="BD5088" t="str">
        <f t="shared" si="1412"/>
        <v>TAHMICHAEL CARLISLE CENTRE</v>
      </c>
      <c r="BE5088" s="104" t="s">
        <v>8170</v>
      </c>
      <c r="BF5088" s="104" t="s">
        <v>8171</v>
      </c>
      <c r="BG5088" s="104" t="s">
        <v>8170</v>
      </c>
      <c r="BH5088" s="104" t="s">
        <v>8171</v>
      </c>
      <c r="BI5088" s="104" t="str">
        <f t="shared" si="1413"/>
        <v>TAH</v>
      </c>
    </row>
    <row r="5089" spans="56:61" hidden="1" x14ac:dyDescent="0.3">
      <c r="BD5089" t="str">
        <f t="shared" si="1412"/>
        <v>TAHMILLBROOK</v>
      </c>
      <c r="BE5089" s="104" t="s">
        <v>7821</v>
      </c>
      <c r="BF5089" s="104" t="s">
        <v>7822</v>
      </c>
      <c r="BG5089" s="104" t="s">
        <v>7821</v>
      </c>
      <c r="BH5089" s="104" t="s">
        <v>7822</v>
      </c>
      <c r="BI5089" s="104" t="str">
        <f t="shared" si="1413"/>
        <v>TAH</v>
      </c>
    </row>
    <row r="5090" spans="56:61" hidden="1" x14ac:dyDescent="0.3">
      <c r="BD5090" t="str">
        <f t="shared" si="1412"/>
        <v>TAHNORTHERN GENERAL HOSPITAL</v>
      </c>
      <c r="BE5090" s="104" t="s">
        <v>7823</v>
      </c>
      <c r="BF5090" s="104" t="s">
        <v>7824</v>
      </c>
      <c r="BG5090" s="104" t="s">
        <v>7823</v>
      </c>
      <c r="BH5090" s="104" t="s">
        <v>7824</v>
      </c>
      <c r="BI5090" s="104" t="str">
        <f t="shared" si="1413"/>
        <v>TAH</v>
      </c>
    </row>
    <row r="5091" spans="56:61" hidden="1" x14ac:dyDescent="0.3">
      <c r="BD5091" t="str">
        <f t="shared" si="1412"/>
        <v>TAHOAKWOOD YPC</v>
      </c>
      <c r="BE5091" s="104" t="s">
        <v>7825</v>
      </c>
      <c r="BF5091" s="104" t="s">
        <v>7826</v>
      </c>
      <c r="BG5091" s="104" t="s">
        <v>7825</v>
      </c>
      <c r="BH5091" s="104" t="s">
        <v>7826</v>
      </c>
      <c r="BI5091" s="104" t="str">
        <f t="shared" si="1413"/>
        <v>TAH</v>
      </c>
    </row>
    <row r="5092" spans="56:61" hidden="1" x14ac:dyDescent="0.3">
      <c r="BD5092" t="str">
        <f t="shared" si="1412"/>
        <v>TAHPRESIDENT PARK</v>
      </c>
      <c r="BE5092" s="104" t="s">
        <v>7852</v>
      </c>
      <c r="BF5092" s="104" t="s">
        <v>7853</v>
      </c>
      <c r="BG5092" s="104" t="s">
        <v>7852</v>
      </c>
      <c r="BH5092" s="104" t="s">
        <v>7853</v>
      </c>
      <c r="BI5092" s="104" t="str">
        <f t="shared" si="1413"/>
        <v>TAH</v>
      </c>
    </row>
    <row r="5093" spans="56:61" hidden="1" x14ac:dyDescent="0.3">
      <c r="BD5093" t="str">
        <f t="shared" si="1412"/>
        <v>TAHPSYCHIATRIC OUT PATIENTS</v>
      </c>
      <c r="BE5093" s="104" t="s">
        <v>7846</v>
      </c>
      <c r="BF5093" s="104" t="s">
        <v>7847</v>
      </c>
      <c r="BG5093" s="104" t="s">
        <v>7846</v>
      </c>
      <c r="BH5093" s="104" t="s">
        <v>7847</v>
      </c>
      <c r="BI5093" s="104" t="str">
        <f t="shared" si="1413"/>
        <v>TAH</v>
      </c>
    </row>
    <row r="5094" spans="56:61" hidden="1" x14ac:dyDescent="0.3">
      <c r="BD5094" t="str">
        <f t="shared" si="1412"/>
        <v>TAHRIVERMEAD UNIT</v>
      </c>
      <c r="BE5094" s="104" t="s">
        <v>7850</v>
      </c>
      <c r="BF5094" s="104" t="s">
        <v>7851</v>
      </c>
      <c r="BG5094" s="104" t="s">
        <v>7850</v>
      </c>
      <c r="BH5094" s="104" t="s">
        <v>7851</v>
      </c>
      <c r="BI5094" s="104" t="str">
        <f t="shared" si="1413"/>
        <v>TAH</v>
      </c>
    </row>
    <row r="5095" spans="56:61" hidden="1" x14ac:dyDescent="0.3">
      <c r="BD5095" t="str">
        <f t="shared" si="1412"/>
        <v>TAHROYAL HALLAMSHIRE HOSPITAL</v>
      </c>
      <c r="BE5095" s="104" t="s">
        <v>7827</v>
      </c>
      <c r="BF5095" s="104" t="s">
        <v>7828</v>
      </c>
      <c r="BG5095" s="104" t="s">
        <v>7827</v>
      </c>
      <c r="BH5095" s="104" t="s">
        <v>7828</v>
      </c>
      <c r="BI5095" s="104" t="str">
        <f t="shared" si="1413"/>
        <v>TAH</v>
      </c>
    </row>
    <row r="5096" spans="56:61" hidden="1" x14ac:dyDescent="0.3">
      <c r="BD5096" t="str">
        <f t="shared" si="1412"/>
        <v>TAHSHIRLE HILL</v>
      </c>
      <c r="BE5096" s="104" t="s">
        <v>7829</v>
      </c>
      <c r="BF5096" s="104" t="s">
        <v>7830</v>
      </c>
      <c r="BG5096" s="104" t="s">
        <v>7829</v>
      </c>
      <c r="BH5096" s="104" t="s">
        <v>7830</v>
      </c>
      <c r="BI5096" s="104" t="str">
        <f t="shared" si="1413"/>
        <v>TAH</v>
      </c>
    </row>
    <row r="5097" spans="56:61" hidden="1" x14ac:dyDescent="0.3">
      <c r="BD5097" t="str">
        <f t="shared" si="1412"/>
        <v>TAHST GEORGE'S COMMUNITY BASE</v>
      </c>
      <c r="BE5097" s="104" t="s">
        <v>7840</v>
      </c>
      <c r="BF5097" s="104" t="s">
        <v>7841</v>
      </c>
      <c r="BG5097" s="104" t="s">
        <v>7840</v>
      </c>
      <c r="BH5097" s="104" t="s">
        <v>7841</v>
      </c>
      <c r="BI5097" s="104" t="str">
        <f t="shared" si="1413"/>
        <v>TAH</v>
      </c>
    </row>
    <row r="5098" spans="56:61" hidden="1" x14ac:dyDescent="0.3">
      <c r="BD5098" t="str">
        <f t="shared" si="1412"/>
        <v>TAHTHE LONGLEY CENTRE</v>
      </c>
      <c r="BE5098" s="104" t="s">
        <v>8166</v>
      </c>
      <c r="BF5098" s="104" t="s">
        <v>8167</v>
      </c>
      <c r="BG5098" s="104" t="s">
        <v>8166</v>
      </c>
      <c r="BH5098" s="104" t="s">
        <v>8167</v>
      </c>
      <c r="BI5098" s="104" t="str">
        <f t="shared" si="1413"/>
        <v>TAH</v>
      </c>
    </row>
    <row r="5099" spans="56:61" hidden="1" x14ac:dyDescent="0.3">
      <c r="BD5099" t="str">
        <f t="shared" si="1412"/>
        <v>TAHTHE YEWS</v>
      </c>
      <c r="BE5099" s="104" t="s">
        <v>7836</v>
      </c>
      <c r="BF5099" s="104" t="s">
        <v>7837</v>
      </c>
      <c r="BG5099" s="104" t="s">
        <v>7836</v>
      </c>
      <c r="BH5099" s="104" t="s">
        <v>7837</v>
      </c>
      <c r="BI5099" s="104" t="str">
        <f t="shared" si="1413"/>
        <v>TAH</v>
      </c>
    </row>
    <row r="5100" spans="56:61" hidden="1" x14ac:dyDescent="0.3">
      <c r="BD5100" t="str">
        <f t="shared" si="1412"/>
        <v>TAHTHORNLEA</v>
      </c>
      <c r="BE5100" s="104" t="s">
        <v>7831</v>
      </c>
      <c r="BF5100" s="104" t="s">
        <v>7832</v>
      </c>
      <c r="BG5100" s="104" t="s">
        <v>7831</v>
      </c>
      <c r="BH5100" s="104" t="s">
        <v>7832</v>
      </c>
      <c r="BI5100" s="104" t="str">
        <f t="shared" si="1413"/>
        <v>TAH</v>
      </c>
    </row>
    <row r="5101" spans="56:61" hidden="1" x14ac:dyDescent="0.3">
      <c r="BD5101" t="str">
        <f t="shared" si="1412"/>
        <v>TAHWAINWRIGHT CRESCENT</v>
      </c>
      <c r="BE5101" s="104" t="s">
        <v>7848</v>
      </c>
      <c r="BF5101" s="104" t="s">
        <v>7849</v>
      </c>
      <c r="BG5101" s="104" t="s">
        <v>7848</v>
      </c>
      <c r="BH5101" s="104" t="s">
        <v>7849</v>
      </c>
      <c r="BI5101" s="104" t="str">
        <f t="shared" si="1413"/>
        <v>TAH</v>
      </c>
    </row>
    <row r="5102" spans="56:61" hidden="1" x14ac:dyDescent="0.3">
      <c r="BD5102" t="str">
        <f t="shared" si="1412"/>
        <v>TAHWATHWOOD HOSPITAL</v>
      </c>
      <c r="BE5102" s="104" t="s">
        <v>7833</v>
      </c>
      <c r="BF5102" s="104" t="s">
        <v>3337</v>
      </c>
      <c r="BG5102" s="104" t="s">
        <v>7833</v>
      </c>
      <c r="BH5102" s="104" t="s">
        <v>3337</v>
      </c>
      <c r="BI5102" s="104" t="str">
        <f t="shared" si="1413"/>
        <v>TAH</v>
      </c>
    </row>
    <row r="5103" spans="56:61" hidden="1" x14ac:dyDescent="0.3">
      <c r="BD5103" t="str">
        <f t="shared" si="1412"/>
        <v>TAJCITY HOSPITAL</v>
      </c>
      <c r="BE5103" s="104" t="s">
        <v>7862</v>
      </c>
      <c r="BF5103" s="104" t="s">
        <v>7863</v>
      </c>
      <c r="BG5103" s="104" t="s">
        <v>7862</v>
      </c>
      <c r="BH5103" s="104" t="s">
        <v>7863</v>
      </c>
      <c r="BI5103" s="104" t="str">
        <f t="shared" si="1413"/>
        <v>TAJ</v>
      </c>
    </row>
    <row r="5104" spans="56:61" hidden="1" x14ac:dyDescent="0.3">
      <c r="BD5104" t="str">
        <f t="shared" si="1412"/>
        <v>TAJDAISY BANK RESIDENTIAL</v>
      </c>
      <c r="BE5104" s="104" t="s">
        <v>7868</v>
      </c>
      <c r="BF5104" s="104" t="s">
        <v>7869</v>
      </c>
      <c r="BG5104" s="104" t="s">
        <v>7868</v>
      </c>
      <c r="BH5104" s="104" t="s">
        <v>7869</v>
      </c>
      <c r="BI5104" s="104" t="str">
        <f t="shared" si="1413"/>
        <v>TAJ</v>
      </c>
    </row>
    <row r="5105" spans="56:61" hidden="1" x14ac:dyDescent="0.3">
      <c r="BD5105" t="str">
        <f t="shared" si="1412"/>
        <v>TAJEDWARD STREET HOSPITAL</v>
      </c>
      <c r="BE5105" s="104" t="s">
        <v>8119</v>
      </c>
      <c r="BF5105" s="104" t="s">
        <v>8120</v>
      </c>
      <c r="BG5105" s="104" t="s">
        <v>8119</v>
      </c>
      <c r="BH5105" s="104" t="s">
        <v>8120</v>
      </c>
      <c r="BI5105" s="104" t="str">
        <f t="shared" si="1413"/>
        <v>TAJ</v>
      </c>
    </row>
    <row r="5106" spans="56:61" hidden="1" x14ac:dyDescent="0.3">
      <c r="BD5106" t="str">
        <f t="shared" si="1412"/>
        <v>TAJHALLAM STREET HOSPITAL</v>
      </c>
      <c r="BE5106" s="104" t="s">
        <v>8123</v>
      </c>
      <c r="BF5106" s="104" t="s">
        <v>8124</v>
      </c>
      <c r="BG5106" s="104" t="s">
        <v>8123</v>
      </c>
      <c r="BH5106" s="104" t="s">
        <v>8124</v>
      </c>
      <c r="BI5106" s="104" t="str">
        <f t="shared" si="1413"/>
        <v>TAJ</v>
      </c>
    </row>
    <row r="5107" spans="56:61" hidden="1" x14ac:dyDescent="0.3">
      <c r="BD5107" t="str">
        <f t="shared" si="1412"/>
        <v>TAJHEATH LANE HOSPITAL</v>
      </c>
      <c r="BE5107" s="104" t="s">
        <v>8121</v>
      </c>
      <c r="BF5107" s="104" t="s">
        <v>8122</v>
      </c>
      <c r="BG5107" s="104" t="s">
        <v>8121</v>
      </c>
      <c r="BH5107" s="104" t="s">
        <v>8122</v>
      </c>
      <c r="BI5107" s="104" t="str">
        <f t="shared" si="1413"/>
        <v>TAJ</v>
      </c>
    </row>
    <row r="5108" spans="56:61" hidden="1" x14ac:dyDescent="0.3">
      <c r="BD5108" t="str">
        <f t="shared" si="1412"/>
        <v>TAJNEPTUNE HEALTH PARK</v>
      </c>
      <c r="BE5108" s="104" t="s">
        <v>7856</v>
      </c>
      <c r="BF5108" s="104" t="s">
        <v>7857</v>
      </c>
      <c r="BG5108" s="104" t="s">
        <v>7856</v>
      </c>
      <c r="BH5108" s="104" t="s">
        <v>7857</v>
      </c>
      <c r="BI5108" s="104" t="str">
        <f t="shared" si="1413"/>
        <v>TAJ</v>
      </c>
    </row>
    <row r="5109" spans="56:61" hidden="1" x14ac:dyDescent="0.3">
      <c r="BD5109" t="str">
        <f t="shared" si="1412"/>
        <v>TAJPENN HOSPITAL</v>
      </c>
      <c r="BE5109" s="104" t="s">
        <v>7864</v>
      </c>
      <c r="BF5109" s="104" t="s">
        <v>7865</v>
      </c>
      <c r="BG5109" s="104" t="s">
        <v>7864</v>
      </c>
      <c r="BH5109" s="104" t="s">
        <v>7865</v>
      </c>
      <c r="BI5109" s="104" t="str">
        <f t="shared" si="1413"/>
        <v>TAJ</v>
      </c>
    </row>
    <row r="5110" spans="56:61" hidden="1" x14ac:dyDescent="0.3">
      <c r="BD5110" t="str">
        <f t="shared" si="1412"/>
        <v>TAJPOND LANE</v>
      </c>
      <c r="BE5110" s="104" t="s">
        <v>8125</v>
      </c>
      <c r="BF5110" s="104" t="s">
        <v>8126</v>
      </c>
      <c r="BG5110" s="104" t="s">
        <v>8125</v>
      </c>
      <c r="BH5110" s="104" t="s">
        <v>8126</v>
      </c>
      <c r="BI5110" s="104" t="str">
        <f t="shared" si="1413"/>
        <v>TAJ</v>
      </c>
    </row>
    <row r="5111" spans="56:61" hidden="1" x14ac:dyDescent="0.3">
      <c r="BD5111" t="str">
        <f t="shared" si="1412"/>
        <v>TAJRIDGE HILL HOSPITAL</v>
      </c>
      <c r="BE5111" s="104" t="s">
        <v>7866</v>
      </c>
      <c r="BF5111" s="104" t="s">
        <v>7867</v>
      </c>
      <c r="BG5111" s="104" t="s">
        <v>7866</v>
      </c>
      <c r="BH5111" s="104" t="s">
        <v>7867</v>
      </c>
      <c r="BI5111" s="104" t="str">
        <f t="shared" si="1413"/>
        <v>TAJ</v>
      </c>
    </row>
    <row r="5112" spans="56:61" hidden="1" x14ac:dyDescent="0.3">
      <c r="BD5112" t="str">
        <f t="shared" si="1412"/>
        <v>TAJROWLEY REGIS HOSPITAL</v>
      </c>
      <c r="BE5112" s="104" t="s">
        <v>7854</v>
      </c>
      <c r="BF5112" s="104" t="s">
        <v>7855</v>
      </c>
      <c r="BG5112" s="104" t="s">
        <v>7854</v>
      </c>
      <c r="BH5112" s="104" t="s">
        <v>7855</v>
      </c>
      <c r="BI5112" s="104" t="str">
        <f t="shared" si="1413"/>
        <v>TAJ</v>
      </c>
    </row>
    <row r="5113" spans="56:61" hidden="1" x14ac:dyDescent="0.3">
      <c r="BD5113" t="str">
        <f t="shared" si="1412"/>
        <v>TAJSANDWELL DISTRICT GENERAL HOSPITAL</v>
      </c>
      <c r="BE5113" s="104" t="s">
        <v>7860</v>
      </c>
      <c r="BF5113" s="104" t="s">
        <v>7861</v>
      </c>
      <c r="BG5113" s="104" t="s">
        <v>7860</v>
      </c>
      <c r="BH5113" s="104" t="s">
        <v>7861</v>
      </c>
      <c r="BI5113" s="104" t="str">
        <f t="shared" si="1413"/>
        <v>TAJ</v>
      </c>
    </row>
    <row r="5114" spans="56:61" hidden="1" x14ac:dyDescent="0.3">
      <c r="BD5114" t="str">
        <f t="shared" si="1412"/>
        <v>TAJSUTTONS DRIVE</v>
      </c>
      <c r="BE5114" s="104" t="s">
        <v>8127</v>
      </c>
      <c r="BF5114" s="104" t="s">
        <v>8128</v>
      </c>
      <c r="BG5114" s="104" t="s">
        <v>8127</v>
      </c>
      <c r="BH5114" s="104" t="s">
        <v>8128</v>
      </c>
      <c r="BI5114" s="104" t="str">
        <f t="shared" si="1413"/>
        <v>TAJ</v>
      </c>
    </row>
    <row r="5115" spans="56:61" hidden="1" x14ac:dyDescent="0.3">
      <c r="BD5115" t="str">
        <f>CONCATENATE(LEFT(BE5115, 3),BF5115)</f>
        <v>TAJTHE CREST</v>
      </c>
      <c r="BE5115" s="104" t="s">
        <v>7858</v>
      </c>
      <c r="BF5115" s="104" t="s">
        <v>7859</v>
      </c>
      <c r="BG5115" s="104" t="s">
        <v>7858</v>
      </c>
      <c r="BH5115" s="104" t="s">
        <v>7859</v>
      </c>
      <c r="BI5115" s="104" t="str">
        <f t="shared" si="1413"/>
        <v>TAJ</v>
      </c>
    </row>
    <row r="5116" spans="56:61" hidden="1" x14ac:dyDescent="0.3">
      <c r="BD5116" s="28" t="str">
        <f t="shared" ref="BD5116:BD5177" si="1414">CONCATENATE(LEFT(BE5116, 3),BF5116)</f>
        <v/>
      </c>
      <c r="BI5116" s="29" t="str">
        <f t="shared" ref="BI5116:BI5173" si="1415">LEFT(BG5116,3)</f>
        <v/>
      </c>
    </row>
    <row r="5117" spans="56:61" hidden="1" x14ac:dyDescent="0.3">
      <c r="BD5117" s="28" t="str">
        <f t="shared" si="1414"/>
        <v/>
      </c>
      <c r="BI5117" s="29" t="str">
        <f t="shared" si="1415"/>
        <v/>
      </c>
    </row>
    <row r="5118" spans="56:61" hidden="1" x14ac:dyDescent="0.3">
      <c r="BD5118" s="28" t="str">
        <f t="shared" si="1414"/>
        <v/>
      </c>
      <c r="BI5118" s="29" t="str">
        <f t="shared" si="1415"/>
        <v/>
      </c>
    </row>
    <row r="5119" spans="56:61" hidden="1" x14ac:dyDescent="0.3">
      <c r="BD5119" s="28" t="str">
        <f t="shared" si="1414"/>
        <v/>
      </c>
      <c r="BI5119" s="29" t="str">
        <f t="shared" si="1415"/>
        <v/>
      </c>
    </row>
    <row r="5120" spans="56:61" hidden="1" x14ac:dyDescent="0.3">
      <c r="BD5120" s="28" t="str">
        <f t="shared" si="1414"/>
        <v/>
      </c>
      <c r="BI5120" s="29" t="str">
        <f t="shared" si="1415"/>
        <v/>
      </c>
    </row>
    <row r="5121" spans="56:61" hidden="1" x14ac:dyDescent="0.3">
      <c r="BD5121" s="28" t="str">
        <f t="shared" si="1414"/>
        <v/>
      </c>
      <c r="BI5121" s="29" t="str">
        <f t="shared" si="1415"/>
        <v/>
      </c>
    </row>
    <row r="5122" spans="56:61" hidden="1" x14ac:dyDescent="0.3">
      <c r="BD5122" s="28" t="str">
        <f t="shared" si="1414"/>
        <v/>
      </c>
      <c r="BI5122" s="29" t="str">
        <f t="shared" si="1415"/>
        <v/>
      </c>
    </row>
    <row r="5123" spans="56:61" hidden="1" x14ac:dyDescent="0.3">
      <c r="BD5123" s="28" t="str">
        <f t="shared" si="1414"/>
        <v/>
      </c>
      <c r="BI5123" s="29" t="str">
        <f t="shared" si="1415"/>
        <v/>
      </c>
    </row>
    <row r="5124" spans="56:61" hidden="1" x14ac:dyDescent="0.3">
      <c r="BD5124" s="28" t="str">
        <f t="shared" si="1414"/>
        <v/>
      </c>
      <c r="BI5124" s="29" t="str">
        <f t="shared" si="1415"/>
        <v/>
      </c>
    </row>
    <row r="5125" spans="56:61" hidden="1" x14ac:dyDescent="0.3">
      <c r="BD5125" s="28" t="str">
        <f t="shared" si="1414"/>
        <v/>
      </c>
      <c r="BI5125" s="29" t="str">
        <f t="shared" si="1415"/>
        <v/>
      </c>
    </row>
    <row r="5126" spans="56:61" hidden="1" x14ac:dyDescent="0.3">
      <c r="BD5126" s="28" t="str">
        <f t="shared" si="1414"/>
        <v/>
      </c>
      <c r="BI5126" s="29" t="str">
        <f t="shared" si="1415"/>
        <v/>
      </c>
    </row>
    <row r="5127" spans="56:61" hidden="1" x14ac:dyDescent="0.3">
      <c r="BD5127" s="28" t="str">
        <f t="shared" si="1414"/>
        <v/>
      </c>
      <c r="BI5127" s="29" t="str">
        <f t="shared" si="1415"/>
        <v/>
      </c>
    </row>
    <row r="5128" spans="56:61" hidden="1" x14ac:dyDescent="0.3">
      <c r="BD5128" s="28" t="str">
        <f t="shared" si="1414"/>
        <v/>
      </c>
      <c r="BI5128" s="29" t="str">
        <f t="shared" si="1415"/>
        <v/>
      </c>
    </row>
    <row r="5129" spans="56:61" hidden="1" x14ac:dyDescent="0.3">
      <c r="BD5129" s="28" t="str">
        <f t="shared" si="1414"/>
        <v/>
      </c>
      <c r="BI5129" s="29" t="str">
        <f t="shared" si="1415"/>
        <v/>
      </c>
    </row>
    <row r="5130" spans="56:61" hidden="1" x14ac:dyDescent="0.3">
      <c r="BD5130" s="28" t="str">
        <f t="shared" si="1414"/>
        <v/>
      </c>
      <c r="BI5130" s="29" t="str">
        <f t="shared" si="1415"/>
        <v/>
      </c>
    </row>
    <row r="5131" spans="56:61" hidden="1" x14ac:dyDescent="0.3">
      <c r="BD5131" s="28" t="str">
        <f t="shared" si="1414"/>
        <v/>
      </c>
      <c r="BI5131" s="29" t="str">
        <f t="shared" si="1415"/>
        <v/>
      </c>
    </row>
    <row r="5132" spans="56:61" hidden="1" x14ac:dyDescent="0.3">
      <c r="BD5132" s="28" t="str">
        <f t="shared" si="1414"/>
        <v/>
      </c>
      <c r="BI5132" s="29" t="str">
        <f t="shared" si="1415"/>
        <v/>
      </c>
    </row>
    <row r="5133" spans="56:61" hidden="1" x14ac:dyDescent="0.3">
      <c r="BD5133" s="28" t="str">
        <f t="shared" si="1414"/>
        <v/>
      </c>
      <c r="BI5133" s="29" t="str">
        <f t="shared" si="1415"/>
        <v/>
      </c>
    </row>
    <row r="5134" spans="56:61" hidden="1" x14ac:dyDescent="0.3">
      <c r="BD5134" s="28" t="str">
        <f t="shared" si="1414"/>
        <v/>
      </c>
      <c r="BI5134" s="29" t="str">
        <f t="shared" si="1415"/>
        <v/>
      </c>
    </row>
    <row r="5135" spans="56:61" hidden="1" x14ac:dyDescent="0.3">
      <c r="BD5135" s="28" t="str">
        <f t="shared" si="1414"/>
        <v/>
      </c>
      <c r="BI5135" s="29" t="str">
        <f t="shared" si="1415"/>
        <v/>
      </c>
    </row>
    <row r="5136" spans="56:61" hidden="1" x14ac:dyDescent="0.3">
      <c r="BD5136" s="28" t="str">
        <f t="shared" si="1414"/>
        <v/>
      </c>
      <c r="BI5136" s="29" t="str">
        <f t="shared" si="1415"/>
        <v/>
      </c>
    </row>
    <row r="5137" spans="56:61" hidden="1" x14ac:dyDescent="0.3">
      <c r="BD5137" s="28" t="str">
        <f t="shared" si="1414"/>
        <v/>
      </c>
      <c r="BI5137" s="29" t="str">
        <f t="shared" si="1415"/>
        <v/>
      </c>
    </row>
    <row r="5138" spans="56:61" hidden="1" x14ac:dyDescent="0.3">
      <c r="BD5138" s="28" t="str">
        <f t="shared" si="1414"/>
        <v/>
      </c>
      <c r="BI5138" s="29" t="str">
        <f t="shared" si="1415"/>
        <v/>
      </c>
    </row>
    <row r="5139" spans="56:61" hidden="1" x14ac:dyDescent="0.3">
      <c r="BD5139" s="28" t="str">
        <f t="shared" si="1414"/>
        <v/>
      </c>
      <c r="BI5139" s="29" t="str">
        <f t="shared" si="1415"/>
        <v/>
      </c>
    </row>
    <row r="5140" spans="56:61" hidden="1" x14ac:dyDescent="0.3">
      <c r="BD5140" s="28" t="str">
        <f t="shared" si="1414"/>
        <v/>
      </c>
      <c r="BI5140" s="29" t="str">
        <f t="shared" si="1415"/>
        <v/>
      </c>
    </row>
    <row r="5141" spans="56:61" hidden="1" x14ac:dyDescent="0.3">
      <c r="BD5141" s="28" t="str">
        <f t="shared" si="1414"/>
        <v/>
      </c>
      <c r="BI5141" s="29" t="str">
        <f t="shared" si="1415"/>
        <v/>
      </c>
    </row>
    <row r="5142" spans="56:61" hidden="1" x14ac:dyDescent="0.3">
      <c r="BD5142" s="28" t="str">
        <f t="shared" si="1414"/>
        <v/>
      </c>
      <c r="BI5142" s="29" t="str">
        <f t="shared" si="1415"/>
        <v/>
      </c>
    </row>
    <row r="5143" spans="56:61" hidden="1" x14ac:dyDescent="0.3">
      <c r="BD5143" s="28" t="str">
        <f t="shared" si="1414"/>
        <v/>
      </c>
      <c r="BI5143" s="29" t="str">
        <f t="shared" si="1415"/>
        <v/>
      </c>
    </row>
    <row r="5144" spans="56:61" hidden="1" x14ac:dyDescent="0.3">
      <c r="BD5144" s="28" t="str">
        <f t="shared" si="1414"/>
        <v/>
      </c>
      <c r="BI5144" s="29" t="str">
        <f t="shared" si="1415"/>
        <v/>
      </c>
    </row>
    <row r="5145" spans="56:61" hidden="1" x14ac:dyDescent="0.3">
      <c r="BD5145" s="28" t="str">
        <f t="shared" si="1414"/>
        <v/>
      </c>
      <c r="BI5145" s="29" t="str">
        <f t="shared" si="1415"/>
        <v/>
      </c>
    </row>
    <row r="5146" spans="56:61" hidden="1" x14ac:dyDescent="0.3">
      <c r="BD5146" s="28" t="str">
        <f t="shared" si="1414"/>
        <v/>
      </c>
      <c r="BI5146" s="29" t="str">
        <f t="shared" si="1415"/>
        <v/>
      </c>
    </row>
    <row r="5147" spans="56:61" hidden="1" x14ac:dyDescent="0.3">
      <c r="BD5147" s="28" t="str">
        <f t="shared" si="1414"/>
        <v/>
      </c>
      <c r="BI5147" s="29" t="str">
        <f t="shared" si="1415"/>
        <v/>
      </c>
    </row>
    <row r="5148" spans="56:61" hidden="1" x14ac:dyDescent="0.3">
      <c r="BD5148" s="28" t="str">
        <f t="shared" si="1414"/>
        <v/>
      </c>
      <c r="BI5148" s="29" t="str">
        <f t="shared" si="1415"/>
        <v/>
      </c>
    </row>
    <row r="5149" spans="56:61" hidden="1" x14ac:dyDescent="0.3">
      <c r="BD5149" s="28" t="str">
        <f t="shared" si="1414"/>
        <v/>
      </c>
      <c r="BI5149" s="29" t="str">
        <f t="shared" si="1415"/>
        <v/>
      </c>
    </row>
    <row r="5150" spans="56:61" hidden="1" x14ac:dyDescent="0.3">
      <c r="BD5150" s="28" t="str">
        <f t="shared" si="1414"/>
        <v/>
      </c>
      <c r="BI5150" s="29" t="str">
        <f t="shared" si="1415"/>
        <v/>
      </c>
    </row>
    <row r="5151" spans="56:61" hidden="1" x14ac:dyDescent="0.3">
      <c r="BD5151" s="28" t="str">
        <f t="shared" si="1414"/>
        <v/>
      </c>
      <c r="BI5151" s="29" t="str">
        <f t="shared" si="1415"/>
        <v/>
      </c>
    </row>
    <row r="5152" spans="56:61" hidden="1" x14ac:dyDescent="0.3">
      <c r="BD5152" s="28" t="str">
        <f t="shared" si="1414"/>
        <v/>
      </c>
      <c r="BI5152" s="29" t="str">
        <f t="shared" si="1415"/>
        <v/>
      </c>
    </row>
    <row r="5153" spans="56:61" hidden="1" x14ac:dyDescent="0.3">
      <c r="BD5153" s="28" t="str">
        <f t="shared" si="1414"/>
        <v/>
      </c>
      <c r="BI5153" s="29" t="str">
        <f t="shared" si="1415"/>
        <v/>
      </c>
    </row>
    <row r="5154" spans="56:61" hidden="1" x14ac:dyDescent="0.3">
      <c r="BD5154" s="28" t="str">
        <f t="shared" si="1414"/>
        <v/>
      </c>
      <c r="BI5154" s="29" t="str">
        <f t="shared" si="1415"/>
        <v/>
      </c>
    </row>
    <row r="5155" spans="56:61" hidden="1" x14ac:dyDescent="0.3">
      <c r="BD5155" s="28" t="str">
        <f t="shared" si="1414"/>
        <v/>
      </c>
      <c r="BI5155" s="29" t="str">
        <f t="shared" si="1415"/>
        <v/>
      </c>
    </row>
    <row r="5156" spans="56:61" hidden="1" x14ac:dyDescent="0.3">
      <c r="BD5156" s="28" t="str">
        <f t="shared" si="1414"/>
        <v/>
      </c>
      <c r="BI5156" s="29" t="str">
        <f t="shared" si="1415"/>
        <v/>
      </c>
    </row>
    <row r="5157" spans="56:61" hidden="1" x14ac:dyDescent="0.3">
      <c r="BD5157" s="28" t="str">
        <f t="shared" si="1414"/>
        <v/>
      </c>
      <c r="BI5157" s="29" t="str">
        <f t="shared" si="1415"/>
        <v/>
      </c>
    </row>
    <row r="5158" spans="56:61" hidden="1" x14ac:dyDescent="0.3">
      <c r="BD5158" s="28" t="str">
        <f t="shared" si="1414"/>
        <v/>
      </c>
      <c r="BI5158" s="29" t="str">
        <f t="shared" si="1415"/>
        <v/>
      </c>
    </row>
    <row r="5159" spans="56:61" hidden="1" x14ac:dyDescent="0.3">
      <c r="BD5159" s="28" t="str">
        <f t="shared" si="1414"/>
        <v/>
      </c>
      <c r="BI5159" s="29" t="str">
        <f t="shared" si="1415"/>
        <v/>
      </c>
    </row>
    <row r="5160" spans="56:61" hidden="1" x14ac:dyDescent="0.3">
      <c r="BD5160" s="28" t="str">
        <f t="shared" si="1414"/>
        <v/>
      </c>
      <c r="BI5160" s="29" t="str">
        <f t="shared" si="1415"/>
        <v/>
      </c>
    </row>
    <row r="5161" spans="56:61" hidden="1" x14ac:dyDescent="0.3">
      <c r="BD5161" s="28" t="str">
        <f t="shared" si="1414"/>
        <v/>
      </c>
      <c r="BI5161" s="29" t="str">
        <f t="shared" si="1415"/>
        <v/>
      </c>
    </row>
    <row r="5162" spans="56:61" hidden="1" x14ac:dyDescent="0.3">
      <c r="BD5162" s="28" t="str">
        <f t="shared" si="1414"/>
        <v/>
      </c>
      <c r="BI5162" s="29" t="str">
        <f t="shared" si="1415"/>
        <v/>
      </c>
    </row>
    <row r="5163" spans="56:61" hidden="1" x14ac:dyDescent="0.3">
      <c r="BD5163" s="28" t="str">
        <f t="shared" si="1414"/>
        <v/>
      </c>
      <c r="BI5163" s="29" t="str">
        <f t="shared" si="1415"/>
        <v/>
      </c>
    </row>
    <row r="5164" spans="56:61" hidden="1" x14ac:dyDescent="0.3">
      <c r="BD5164" s="28" t="str">
        <f t="shared" si="1414"/>
        <v/>
      </c>
      <c r="BI5164" s="29" t="str">
        <f t="shared" si="1415"/>
        <v/>
      </c>
    </row>
    <row r="5165" spans="56:61" hidden="1" x14ac:dyDescent="0.3">
      <c r="BD5165" s="28" t="str">
        <f t="shared" si="1414"/>
        <v/>
      </c>
      <c r="BI5165" s="29" t="str">
        <f t="shared" si="1415"/>
        <v/>
      </c>
    </row>
    <row r="5166" spans="56:61" hidden="1" x14ac:dyDescent="0.3">
      <c r="BD5166" s="28" t="str">
        <f t="shared" si="1414"/>
        <v/>
      </c>
      <c r="BI5166" s="29" t="str">
        <f t="shared" si="1415"/>
        <v/>
      </c>
    </row>
    <row r="5167" spans="56:61" hidden="1" x14ac:dyDescent="0.3">
      <c r="BD5167" s="28" t="str">
        <f t="shared" si="1414"/>
        <v/>
      </c>
      <c r="BI5167" s="29" t="str">
        <f t="shared" si="1415"/>
        <v/>
      </c>
    </row>
    <row r="5168" spans="56:61" hidden="1" x14ac:dyDescent="0.3">
      <c r="BD5168" s="28" t="str">
        <f t="shared" si="1414"/>
        <v/>
      </c>
      <c r="BI5168" s="29" t="str">
        <f t="shared" si="1415"/>
        <v/>
      </c>
    </row>
    <row r="5169" spans="56:61" hidden="1" x14ac:dyDescent="0.3">
      <c r="BD5169" s="28" t="str">
        <f t="shared" si="1414"/>
        <v/>
      </c>
      <c r="BI5169" s="29" t="str">
        <f t="shared" si="1415"/>
        <v/>
      </c>
    </row>
    <row r="5170" spans="56:61" hidden="1" x14ac:dyDescent="0.3">
      <c r="BD5170" s="28" t="str">
        <f t="shared" si="1414"/>
        <v/>
      </c>
      <c r="BI5170" s="29" t="str">
        <f t="shared" si="1415"/>
        <v/>
      </c>
    </row>
    <row r="5171" spans="56:61" hidden="1" x14ac:dyDescent="0.3">
      <c r="BD5171" s="28" t="str">
        <f t="shared" si="1414"/>
        <v/>
      </c>
      <c r="BI5171" s="29" t="str">
        <f t="shared" si="1415"/>
        <v/>
      </c>
    </row>
    <row r="5172" spans="56:61" hidden="1" x14ac:dyDescent="0.3">
      <c r="BD5172" s="28" t="str">
        <f t="shared" si="1414"/>
        <v/>
      </c>
      <c r="BI5172" s="29" t="str">
        <f t="shared" si="1415"/>
        <v/>
      </c>
    </row>
    <row r="5173" spans="56:61" hidden="1" x14ac:dyDescent="0.3">
      <c r="BD5173" s="28" t="str">
        <f t="shared" si="1414"/>
        <v/>
      </c>
      <c r="BI5173" s="29" t="str">
        <f t="shared" si="1415"/>
        <v/>
      </c>
    </row>
    <row r="5174" spans="56:61" hidden="1" x14ac:dyDescent="0.3">
      <c r="BD5174" s="28" t="str">
        <f t="shared" si="1414"/>
        <v/>
      </c>
      <c r="BI5174" s="29" t="str">
        <f t="shared" ref="BI5174:BI5225" si="1416">LEFT(BG5174,3)</f>
        <v/>
      </c>
    </row>
    <row r="5175" spans="56:61" hidden="1" x14ac:dyDescent="0.3">
      <c r="BD5175" s="28" t="str">
        <f t="shared" si="1414"/>
        <v/>
      </c>
      <c r="BI5175" s="29" t="str">
        <f t="shared" si="1416"/>
        <v/>
      </c>
    </row>
    <row r="5176" spans="56:61" hidden="1" x14ac:dyDescent="0.3">
      <c r="BD5176" s="28" t="str">
        <f t="shared" si="1414"/>
        <v/>
      </c>
      <c r="BI5176" s="29" t="str">
        <f t="shared" si="1416"/>
        <v/>
      </c>
    </row>
    <row r="5177" spans="56:61" hidden="1" x14ac:dyDescent="0.3">
      <c r="BD5177" s="28" t="str">
        <f t="shared" si="1414"/>
        <v/>
      </c>
      <c r="BI5177" s="29" t="str">
        <f t="shared" si="1416"/>
        <v/>
      </c>
    </row>
    <row r="5178" spans="56:61" hidden="1" x14ac:dyDescent="0.3">
      <c r="BD5178" s="28" t="str">
        <f t="shared" ref="BD5178:BD5225" si="1417">CONCATENATE(LEFT(BE5178, 3),BF5178)</f>
        <v/>
      </c>
      <c r="BI5178" s="29" t="str">
        <f t="shared" si="1416"/>
        <v/>
      </c>
    </row>
    <row r="5179" spans="56:61" hidden="1" x14ac:dyDescent="0.3">
      <c r="BD5179" s="28" t="str">
        <f t="shared" si="1417"/>
        <v/>
      </c>
      <c r="BI5179" s="29" t="str">
        <f t="shared" si="1416"/>
        <v/>
      </c>
    </row>
    <row r="5180" spans="56:61" hidden="1" x14ac:dyDescent="0.3">
      <c r="BD5180" s="28" t="str">
        <f t="shared" si="1417"/>
        <v/>
      </c>
      <c r="BI5180" s="29" t="str">
        <f t="shared" si="1416"/>
        <v/>
      </c>
    </row>
    <row r="5181" spans="56:61" hidden="1" x14ac:dyDescent="0.3">
      <c r="BD5181" s="28" t="str">
        <f t="shared" si="1417"/>
        <v/>
      </c>
      <c r="BI5181" s="29" t="str">
        <f t="shared" si="1416"/>
        <v/>
      </c>
    </row>
    <row r="5182" spans="56:61" hidden="1" x14ac:dyDescent="0.3">
      <c r="BD5182" s="28" t="str">
        <f t="shared" si="1417"/>
        <v/>
      </c>
      <c r="BI5182" s="29" t="str">
        <f t="shared" si="1416"/>
        <v/>
      </c>
    </row>
    <row r="5183" spans="56:61" hidden="1" x14ac:dyDescent="0.3">
      <c r="BD5183" s="28" t="str">
        <f t="shared" si="1417"/>
        <v/>
      </c>
      <c r="BI5183" s="29" t="str">
        <f t="shared" si="1416"/>
        <v/>
      </c>
    </row>
    <row r="5184" spans="56:61" hidden="1" x14ac:dyDescent="0.3">
      <c r="BD5184" s="28" t="str">
        <f t="shared" si="1417"/>
        <v/>
      </c>
      <c r="BI5184" s="29" t="str">
        <f t="shared" si="1416"/>
        <v/>
      </c>
    </row>
    <row r="5185" spans="56:61" hidden="1" x14ac:dyDescent="0.3">
      <c r="BD5185" s="28" t="str">
        <f t="shared" si="1417"/>
        <v/>
      </c>
      <c r="BI5185" s="29" t="str">
        <f t="shared" si="1416"/>
        <v/>
      </c>
    </row>
    <row r="5186" spans="56:61" hidden="1" x14ac:dyDescent="0.3">
      <c r="BD5186" s="28" t="str">
        <f t="shared" si="1417"/>
        <v/>
      </c>
      <c r="BI5186" s="29" t="str">
        <f t="shared" si="1416"/>
        <v/>
      </c>
    </row>
    <row r="5187" spans="56:61" hidden="1" x14ac:dyDescent="0.3">
      <c r="BD5187" s="28" t="str">
        <f t="shared" si="1417"/>
        <v/>
      </c>
      <c r="BI5187" s="29" t="str">
        <f t="shared" si="1416"/>
        <v/>
      </c>
    </row>
    <row r="5188" spans="56:61" hidden="1" x14ac:dyDescent="0.3">
      <c r="BD5188" s="28" t="str">
        <f t="shared" si="1417"/>
        <v/>
      </c>
      <c r="BI5188" s="29" t="str">
        <f t="shared" si="1416"/>
        <v/>
      </c>
    </row>
    <row r="5189" spans="56:61" hidden="1" x14ac:dyDescent="0.3">
      <c r="BD5189" s="28" t="str">
        <f t="shared" si="1417"/>
        <v/>
      </c>
      <c r="BI5189" s="29" t="str">
        <f t="shared" si="1416"/>
        <v/>
      </c>
    </row>
    <row r="5190" spans="56:61" hidden="1" x14ac:dyDescent="0.3">
      <c r="BD5190" s="28" t="str">
        <f t="shared" si="1417"/>
        <v/>
      </c>
      <c r="BI5190" s="29" t="str">
        <f t="shared" si="1416"/>
        <v/>
      </c>
    </row>
    <row r="5191" spans="56:61" hidden="1" x14ac:dyDescent="0.3">
      <c r="BD5191" s="28" t="str">
        <f t="shared" si="1417"/>
        <v/>
      </c>
      <c r="BI5191" s="29" t="str">
        <f t="shared" si="1416"/>
        <v/>
      </c>
    </row>
    <row r="5192" spans="56:61" hidden="1" x14ac:dyDescent="0.3">
      <c r="BD5192" s="28" t="str">
        <f t="shared" si="1417"/>
        <v/>
      </c>
      <c r="BI5192" s="29" t="str">
        <f t="shared" si="1416"/>
        <v/>
      </c>
    </row>
    <row r="5193" spans="56:61" hidden="1" x14ac:dyDescent="0.3">
      <c r="BD5193" s="28" t="str">
        <f t="shared" si="1417"/>
        <v/>
      </c>
      <c r="BI5193" s="29" t="str">
        <f t="shared" si="1416"/>
        <v/>
      </c>
    </row>
    <row r="5194" spans="56:61" hidden="1" x14ac:dyDescent="0.3">
      <c r="BD5194" s="28" t="str">
        <f t="shared" si="1417"/>
        <v/>
      </c>
      <c r="BI5194" s="29" t="str">
        <f t="shared" si="1416"/>
        <v/>
      </c>
    </row>
    <row r="5195" spans="56:61" hidden="1" x14ac:dyDescent="0.3">
      <c r="BD5195" s="28" t="str">
        <f t="shared" si="1417"/>
        <v/>
      </c>
      <c r="BI5195" s="29" t="str">
        <f t="shared" si="1416"/>
        <v/>
      </c>
    </row>
    <row r="5196" spans="56:61" hidden="1" x14ac:dyDescent="0.3">
      <c r="BD5196" s="28" t="str">
        <f t="shared" si="1417"/>
        <v/>
      </c>
      <c r="BI5196" s="29" t="str">
        <f t="shared" si="1416"/>
        <v/>
      </c>
    </row>
    <row r="5197" spans="56:61" hidden="1" x14ac:dyDescent="0.3">
      <c r="BD5197" s="28" t="str">
        <f t="shared" si="1417"/>
        <v/>
      </c>
      <c r="BI5197" s="29" t="str">
        <f t="shared" si="1416"/>
        <v/>
      </c>
    </row>
    <row r="5198" spans="56:61" hidden="1" x14ac:dyDescent="0.3">
      <c r="BD5198" s="28" t="str">
        <f t="shared" si="1417"/>
        <v/>
      </c>
      <c r="BI5198" s="29" t="str">
        <f t="shared" si="1416"/>
        <v/>
      </c>
    </row>
    <row r="5199" spans="56:61" hidden="1" x14ac:dyDescent="0.3">
      <c r="BD5199" s="28" t="str">
        <f t="shared" si="1417"/>
        <v/>
      </c>
      <c r="BI5199" s="29" t="str">
        <f t="shared" si="1416"/>
        <v/>
      </c>
    </row>
    <row r="5200" spans="56:61" hidden="1" x14ac:dyDescent="0.3">
      <c r="BD5200" s="28" t="str">
        <f t="shared" si="1417"/>
        <v/>
      </c>
      <c r="BI5200" s="29" t="str">
        <f t="shared" si="1416"/>
        <v/>
      </c>
    </row>
    <row r="5201" spans="56:61" hidden="1" x14ac:dyDescent="0.3">
      <c r="BD5201" s="28" t="str">
        <f t="shared" si="1417"/>
        <v/>
      </c>
      <c r="BI5201" s="29" t="str">
        <f t="shared" si="1416"/>
        <v/>
      </c>
    </row>
    <row r="5202" spans="56:61" hidden="1" x14ac:dyDescent="0.3">
      <c r="BD5202" s="28" t="str">
        <f t="shared" si="1417"/>
        <v/>
      </c>
      <c r="BI5202" s="29" t="str">
        <f t="shared" si="1416"/>
        <v/>
      </c>
    </row>
    <row r="5203" spans="56:61" hidden="1" x14ac:dyDescent="0.3">
      <c r="BD5203" s="28" t="str">
        <f t="shared" si="1417"/>
        <v/>
      </c>
      <c r="BI5203" s="29" t="str">
        <f t="shared" si="1416"/>
        <v/>
      </c>
    </row>
    <row r="5204" spans="56:61" hidden="1" x14ac:dyDescent="0.3">
      <c r="BD5204" s="28" t="str">
        <f t="shared" si="1417"/>
        <v/>
      </c>
      <c r="BI5204" s="29" t="str">
        <f t="shared" si="1416"/>
        <v/>
      </c>
    </row>
    <row r="5205" spans="56:61" hidden="1" x14ac:dyDescent="0.3">
      <c r="BD5205" s="28" t="str">
        <f t="shared" si="1417"/>
        <v/>
      </c>
      <c r="BI5205" s="29" t="str">
        <f t="shared" si="1416"/>
        <v/>
      </c>
    </row>
    <row r="5206" spans="56:61" hidden="1" x14ac:dyDescent="0.3">
      <c r="BD5206" s="28" t="str">
        <f t="shared" si="1417"/>
        <v/>
      </c>
      <c r="BI5206" s="29" t="str">
        <f t="shared" si="1416"/>
        <v/>
      </c>
    </row>
    <row r="5207" spans="56:61" hidden="1" x14ac:dyDescent="0.3">
      <c r="BD5207" s="28" t="str">
        <f t="shared" si="1417"/>
        <v/>
      </c>
      <c r="BI5207" s="29" t="str">
        <f t="shared" si="1416"/>
        <v/>
      </c>
    </row>
    <row r="5208" spans="56:61" hidden="1" x14ac:dyDescent="0.3">
      <c r="BD5208" s="28" t="str">
        <f t="shared" si="1417"/>
        <v/>
      </c>
      <c r="BI5208" s="29" t="str">
        <f t="shared" si="1416"/>
        <v/>
      </c>
    </row>
    <row r="5209" spans="56:61" hidden="1" x14ac:dyDescent="0.3">
      <c r="BD5209" s="28" t="str">
        <f t="shared" si="1417"/>
        <v/>
      </c>
      <c r="BI5209" s="29" t="str">
        <f t="shared" si="1416"/>
        <v/>
      </c>
    </row>
    <row r="5210" spans="56:61" hidden="1" x14ac:dyDescent="0.3">
      <c r="BD5210" s="28" t="str">
        <f t="shared" si="1417"/>
        <v/>
      </c>
      <c r="BI5210" s="29" t="str">
        <f t="shared" si="1416"/>
        <v/>
      </c>
    </row>
    <row r="5211" spans="56:61" hidden="1" x14ac:dyDescent="0.3">
      <c r="BD5211" s="28" t="str">
        <f t="shared" si="1417"/>
        <v/>
      </c>
      <c r="BI5211" s="29" t="str">
        <f t="shared" si="1416"/>
        <v/>
      </c>
    </row>
    <row r="5212" spans="56:61" hidden="1" x14ac:dyDescent="0.3">
      <c r="BD5212" s="28" t="str">
        <f t="shared" si="1417"/>
        <v/>
      </c>
      <c r="BI5212" s="29" t="str">
        <f t="shared" si="1416"/>
        <v/>
      </c>
    </row>
    <row r="5213" spans="56:61" hidden="1" x14ac:dyDescent="0.3">
      <c r="BD5213" s="28" t="str">
        <f t="shared" si="1417"/>
        <v/>
      </c>
      <c r="BI5213" s="29" t="str">
        <f t="shared" si="1416"/>
        <v/>
      </c>
    </row>
    <row r="5214" spans="56:61" hidden="1" x14ac:dyDescent="0.3">
      <c r="BD5214" s="28" t="str">
        <f t="shared" si="1417"/>
        <v/>
      </c>
      <c r="BI5214" s="29" t="str">
        <f t="shared" si="1416"/>
        <v/>
      </c>
    </row>
    <row r="5215" spans="56:61" hidden="1" x14ac:dyDescent="0.3">
      <c r="BD5215" s="28" t="str">
        <f t="shared" si="1417"/>
        <v/>
      </c>
      <c r="BI5215" s="29" t="str">
        <f t="shared" si="1416"/>
        <v/>
      </c>
    </row>
    <row r="5216" spans="56:61" hidden="1" x14ac:dyDescent="0.3">
      <c r="BD5216" s="28" t="str">
        <f t="shared" si="1417"/>
        <v/>
      </c>
      <c r="BI5216" s="29" t="str">
        <f t="shared" si="1416"/>
        <v/>
      </c>
    </row>
    <row r="5217" spans="56:61" hidden="1" x14ac:dyDescent="0.3">
      <c r="BD5217" s="28" t="str">
        <f t="shared" si="1417"/>
        <v/>
      </c>
      <c r="BI5217" s="29" t="str">
        <f t="shared" si="1416"/>
        <v/>
      </c>
    </row>
    <row r="5218" spans="56:61" hidden="1" x14ac:dyDescent="0.3">
      <c r="BD5218" s="28" t="str">
        <f t="shared" si="1417"/>
        <v/>
      </c>
      <c r="BI5218" s="29" t="str">
        <f t="shared" si="1416"/>
        <v/>
      </c>
    </row>
    <row r="5219" spans="56:61" hidden="1" x14ac:dyDescent="0.3">
      <c r="BD5219" s="28" t="str">
        <f t="shared" si="1417"/>
        <v/>
      </c>
      <c r="BI5219" s="29" t="str">
        <f t="shared" si="1416"/>
        <v/>
      </c>
    </row>
    <row r="5220" spans="56:61" hidden="1" x14ac:dyDescent="0.3">
      <c r="BD5220" s="28" t="str">
        <f t="shared" si="1417"/>
        <v/>
      </c>
      <c r="BI5220" s="29" t="str">
        <f t="shared" si="1416"/>
        <v/>
      </c>
    </row>
    <row r="5221" spans="56:61" hidden="1" x14ac:dyDescent="0.3">
      <c r="BD5221" s="28" t="str">
        <f t="shared" si="1417"/>
        <v/>
      </c>
      <c r="BI5221" s="29" t="str">
        <f t="shared" si="1416"/>
        <v/>
      </c>
    </row>
    <row r="5222" spans="56:61" hidden="1" x14ac:dyDescent="0.3">
      <c r="BD5222" s="28" t="str">
        <f t="shared" si="1417"/>
        <v/>
      </c>
      <c r="BI5222" s="29" t="str">
        <f t="shared" si="1416"/>
        <v/>
      </c>
    </row>
    <row r="5223" spans="56:61" hidden="1" x14ac:dyDescent="0.3">
      <c r="BD5223" s="28" t="str">
        <f t="shared" si="1417"/>
        <v/>
      </c>
      <c r="BI5223" s="29" t="str">
        <f t="shared" si="1416"/>
        <v/>
      </c>
    </row>
    <row r="5224" spans="56:61" hidden="1" x14ac:dyDescent="0.3">
      <c r="BD5224" s="28" t="str">
        <f t="shared" si="1417"/>
        <v/>
      </c>
      <c r="BI5224" s="29" t="str">
        <f t="shared" si="1416"/>
        <v/>
      </c>
    </row>
    <row r="5225" spans="56:61" hidden="1" x14ac:dyDescent="0.3">
      <c r="BD5225" s="28" t="str">
        <f t="shared" si="1417"/>
        <v/>
      </c>
      <c r="BI5225" s="29" t="str">
        <f t="shared" si="1416"/>
        <v/>
      </c>
    </row>
    <row r="5226" spans="56:61" hidden="1" x14ac:dyDescent="0.3"/>
    <row r="5227" spans="56:61" hidden="1" x14ac:dyDescent="0.3"/>
    <row r="5228" spans="56:61" hidden="1" x14ac:dyDescent="0.3"/>
    <row r="5229" spans="56:61" hidden="1" x14ac:dyDescent="0.3"/>
    <row r="5230" spans="56:61" hidden="1" x14ac:dyDescent="0.3"/>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77" t="s">
        <v>10179</v>
      </c>
      <c r="B2" s="77" t="s">
        <v>10183</v>
      </c>
    </row>
    <row r="4" spans="1:3" ht="15.6" x14ac:dyDescent="0.25">
      <c r="A4" s="78" t="s">
        <v>10180</v>
      </c>
    </row>
    <row r="5" spans="1:3" ht="15" x14ac:dyDescent="0.25">
      <c r="A5" s="79" t="s">
        <v>10181</v>
      </c>
    </row>
    <row r="6" spans="1:3" ht="15" x14ac:dyDescent="0.25">
      <c r="A6" s="84" t="s">
        <v>10199</v>
      </c>
    </row>
    <row r="7" spans="1:3" ht="15" x14ac:dyDescent="0.25">
      <c r="A7" s="84" t="s">
        <v>10200</v>
      </c>
    </row>
    <row r="8" spans="1:3" ht="15" x14ac:dyDescent="0.25">
      <c r="A8" s="84" t="s">
        <v>10202</v>
      </c>
    </row>
    <row r="9" spans="1:3" ht="15" x14ac:dyDescent="0.25">
      <c r="A9" s="84" t="s">
        <v>10203</v>
      </c>
      <c r="B9" t="s">
        <v>10190</v>
      </c>
    </row>
    <row r="10" spans="1:3" ht="15" x14ac:dyDescent="0.25">
      <c r="A10" s="84" t="s">
        <v>10205</v>
      </c>
    </row>
    <row r="11" spans="1:3" ht="15" x14ac:dyDescent="0.25">
      <c r="A11" s="84" t="s">
        <v>10206</v>
      </c>
    </row>
    <row r="12" spans="1:3" ht="15" x14ac:dyDescent="0.25">
      <c r="A12" s="84" t="s">
        <v>10231</v>
      </c>
      <c r="B12" t="s">
        <v>10191</v>
      </c>
    </row>
    <row r="13" spans="1:3" ht="15" x14ac:dyDescent="0.25">
      <c r="A13" s="84" t="s">
        <v>10232</v>
      </c>
      <c r="B13" t="s">
        <v>10189</v>
      </c>
      <c r="C13" s="77" t="s">
        <v>10211</v>
      </c>
    </row>
    <row r="14" spans="1:3" ht="15.6" x14ac:dyDescent="0.25">
      <c r="A14" s="78" t="s">
        <v>10182</v>
      </c>
    </row>
    <row r="15" spans="1:3" ht="15" x14ac:dyDescent="0.25">
      <c r="A15" s="84" t="s">
        <v>10239</v>
      </c>
    </row>
    <row r="16" spans="1:3" ht="15" x14ac:dyDescent="0.25">
      <c r="A16" s="84" t="s">
        <v>10240</v>
      </c>
    </row>
    <row r="17" spans="1:2" ht="15" x14ac:dyDescent="0.25">
      <c r="A17" s="84" t="s">
        <v>10241</v>
      </c>
    </row>
    <row r="18" spans="1:2" ht="15" x14ac:dyDescent="0.25">
      <c r="A18" s="84" t="s">
        <v>10242</v>
      </c>
    </row>
    <row r="19" spans="1:2" ht="15" x14ac:dyDescent="0.25">
      <c r="A19" s="84" t="s">
        <v>10243</v>
      </c>
    </row>
    <row r="20" spans="1:2" ht="15" x14ac:dyDescent="0.25">
      <c r="A20" s="84" t="s">
        <v>10247</v>
      </c>
    </row>
    <row r="21" spans="1:2" ht="15" x14ac:dyDescent="0.25">
      <c r="A21" s="84" t="s">
        <v>10248</v>
      </c>
    </row>
    <row r="25" spans="1:2" x14ac:dyDescent="0.25">
      <c r="A25" s="77" t="s">
        <v>10185</v>
      </c>
    </row>
    <row r="27" spans="1:2" x14ac:dyDescent="0.25">
      <c r="A27" s="77" t="s">
        <v>10186</v>
      </c>
      <c r="B27" s="15" t="s">
        <v>10184</v>
      </c>
    </row>
    <row r="28" spans="1:2" x14ac:dyDescent="0.25">
      <c r="A28" s="77" t="s">
        <v>10187</v>
      </c>
      <c r="B28" t="s">
        <v>10188</v>
      </c>
    </row>
    <row r="30" spans="1:2" x14ac:dyDescent="0.25">
      <c r="A30" s="82" t="s">
        <v>10192</v>
      </c>
    </row>
    <row r="47" spans="2:12" x14ac:dyDescent="0.25">
      <c r="B47" s="77"/>
      <c r="C47" s="77" t="s">
        <v>10208</v>
      </c>
      <c r="D47" s="77">
        <v>1</v>
      </c>
      <c r="E47" s="77" t="s">
        <v>10222</v>
      </c>
      <c r="K47" t="str">
        <f>CONCATENATE(C47,D47,E47,F47)</f>
        <v>a1p</v>
      </c>
      <c r="L47" t="b">
        <f>(IF(COUNTIF($K$47:$K$59,K47)&gt;1,1,0))=1</f>
        <v>0</v>
      </c>
    </row>
    <row r="48" spans="2:12" x14ac:dyDescent="0.25">
      <c r="C48" s="77" t="s">
        <v>10209</v>
      </c>
      <c r="D48" s="77">
        <v>2</v>
      </c>
      <c r="E48" s="77" t="s">
        <v>10223</v>
      </c>
      <c r="K48" t="str">
        <f t="shared" ref="K48:K59" si="0">CONCATENATE(C48,D48,E48,F48)</f>
        <v>b2o</v>
      </c>
      <c r="L48" t="b">
        <f t="shared" ref="L48:L59" si="1">(IF(COUNTIF($K$47:$K$59,K48)&gt;1,1,0))=1</f>
        <v>0</v>
      </c>
    </row>
    <row r="49" spans="3:12" x14ac:dyDescent="0.25">
      <c r="C49" t="s">
        <v>10210</v>
      </c>
      <c r="D49">
        <v>3</v>
      </c>
      <c r="E49" t="s">
        <v>10220</v>
      </c>
      <c r="K49" t="str">
        <f t="shared" si="0"/>
        <v>c3i</v>
      </c>
      <c r="L49" t="b">
        <f t="shared" si="1"/>
        <v>0</v>
      </c>
    </row>
    <row r="50" spans="3:12" x14ac:dyDescent="0.25">
      <c r="C50" t="s">
        <v>10218</v>
      </c>
      <c r="D50">
        <v>4</v>
      </c>
      <c r="E50" t="s">
        <v>10224</v>
      </c>
      <c r="K50" t="str">
        <f t="shared" si="0"/>
        <v>d4u</v>
      </c>
      <c r="L50" t="b">
        <f t="shared" si="1"/>
        <v>0</v>
      </c>
    </row>
    <row r="51" spans="3:12" x14ac:dyDescent="0.25">
      <c r="C51" t="s">
        <v>10214</v>
      </c>
      <c r="D51">
        <v>5</v>
      </c>
      <c r="E51" t="s">
        <v>10225</v>
      </c>
      <c r="K51" t="str">
        <f t="shared" si="0"/>
        <v>e5y</v>
      </c>
      <c r="L51" t="b">
        <f t="shared" si="1"/>
        <v>0</v>
      </c>
    </row>
    <row r="52" spans="3:12" x14ac:dyDescent="0.25">
      <c r="C52" t="s">
        <v>10219</v>
      </c>
      <c r="D52">
        <v>6</v>
      </c>
      <c r="E52" t="s">
        <v>10215</v>
      </c>
      <c r="K52" t="str">
        <f t="shared" si="0"/>
        <v>f6t</v>
      </c>
      <c r="L52" t="b">
        <f t="shared" si="1"/>
        <v>0</v>
      </c>
    </row>
    <row r="53" spans="3:12" x14ac:dyDescent="0.25">
      <c r="C53" t="s">
        <v>10216</v>
      </c>
      <c r="D53">
        <v>7</v>
      </c>
      <c r="E53" t="s">
        <v>10226</v>
      </c>
      <c r="K53" t="str">
        <f t="shared" si="0"/>
        <v>g7r</v>
      </c>
      <c r="L53" t="b">
        <f t="shared" si="1"/>
        <v>0</v>
      </c>
    </row>
    <row r="54" spans="3:12" x14ac:dyDescent="0.25">
      <c r="C54" s="77" t="s">
        <v>10217</v>
      </c>
      <c r="D54" s="77">
        <v>8</v>
      </c>
      <c r="E54" s="77" t="s">
        <v>10214</v>
      </c>
      <c r="K54" t="str">
        <f t="shared" si="0"/>
        <v>h8e</v>
      </c>
      <c r="L54" t="b">
        <f t="shared" si="1"/>
        <v>0</v>
      </c>
    </row>
    <row r="55" spans="3:12" x14ac:dyDescent="0.25">
      <c r="C55" s="77" t="s">
        <v>10220</v>
      </c>
      <c r="D55" s="77">
        <v>9</v>
      </c>
      <c r="E55" s="77" t="s">
        <v>10227</v>
      </c>
      <c r="K55" t="str">
        <f t="shared" si="0"/>
        <v>i9s</v>
      </c>
      <c r="L55" t="b">
        <f t="shared" si="1"/>
        <v>0</v>
      </c>
    </row>
    <row r="56" spans="3:12" x14ac:dyDescent="0.25">
      <c r="C56" s="77" t="s">
        <v>10221</v>
      </c>
      <c r="D56" s="77">
        <v>10</v>
      </c>
      <c r="E56" s="77" t="s">
        <v>10213</v>
      </c>
      <c r="K56" t="str">
        <f t="shared" si="0"/>
        <v>j10w</v>
      </c>
      <c r="L56" t="b">
        <f t="shared" si="1"/>
        <v>0</v>
      </c>
    </row>
    <row r="57" spans="3:12" x14ac:dyDescent="0.25">
      <c r="C57" s="77" t="s">
        <v>10213</v>
      </c>
      <c r="D57" s="77">
        <v>13</v>
      </c>
      <c r="E57" s="77" t="s">
        <v>10213</v>
      </c>
      <c r="K57" t="str">
        <f t="shared" si="0"/>
        <v>w13w</v>
      </c>
      <c r="L57" t="b">
        <f t="shared" si="1"/>
        <v>1</v>
      </c>
    </row>
    <row r="58" spans="3:12" x14ac:dyDescent="0.25">
      <c r="C58" s="77" t="s">
        <v>10213</v>
      </c>
      <c r="D58" s="77">
        <v>13</v>
      </c>
      <c r="E58" s="77" t="s">
        <v>10213</v>
      </c>
      <c r="K58" t="str">
        <f t="shared" si="0"/>
        <v>w13w</v>
      </c>
      <c r="L58" t="b">
        <f t="shared" si="1"/>
        <v>1</v>
      </c>
    </row>
    <row r="59" spans="3:12" x14ac:dyDescent="0.25">
      <c r="C59" s="77" t="s">
        <v>10213</v>
      </c>
      <c r="D59" s="77">
        <v>13</v>
      </c>
      <c r="E59" s="77" t="s">
        <v>10213</v>
      </c>
      <c r="F59" t="s">
        <v>10212</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33203125" customWidth="1"/>
    <col min="10" max="10" width="17.88671875" bestFit="1" customWidth="1"/>
    <col min="11" max="11" width="22" customWidth="1"/>
    <col min="14" max="14" width="20.5546875" customWidth="1"/>
  </cols>
  <sheetData>
    <row r="1" spans="1:20" s="1" customFormat="1" x14ac:dyDescent="0.25">
      <c r="A1" s="1" t="s">
        <v>366</v>
      </c>
      <c r="F1" s="1" t="s">
        <v>201</v>
      </c>
      <c r="J1" s="2" t="s">
        <v>186</v>
      </c>
      <c r="K1" s="2" t="s">
        <v>207</v>
      </c>
      <c r="N1" s="1" t="s">
        <v>201</v>
      </c>
      <c r="O1" s="1" t="s">
        <v>10366</v>
      </c>
    </row>
    <row r="2" spans="1:20" x14ac:dyDescent="0.25">
      <c r="A2" t="s">
        <v>700</v>
      </c>
      <c r="B2" t="s">
        <v>701</v>
      </c>
      <c r="F2" s="93" t="s">
        <v>1081</v>
      </c>
      <c r="G2" s="93" t="s">
        <v>1143</v>
      </c>
      <c r="J2" s="12" t="s">
        <v>10098</v>
      </c>
      <c r="K2">
        <v>10166</v>
      </c>
      <c r="N2" t="s">
        <v>1081</v>
      </c>
      <c r="O2" t="s">
        <v>10058</v>
      </c>
      <c r="S2" s="77"/>
      <c r="T2" s="77"/>
    </row>
    <row r="3" spans="1:20" x14ac:dyDescent="0.25">
      <c r="A3">
        <v>1</v>
      </c>
      <c r="B3">
        <v>1</v>
      </c>
      <c r="F3" t="s">
        <v>208</v>
      </c>
      <c r="G3" t="s">
        <v>651</v>
      </c>
      <c r="J3" t="s">
        <v>10099</v>
      </c>
      <c r="K3">
        <v>10167</v>
      </c>
      <c r="N3" t="s">
        <v>208</v>
      </c>
      <c r="O3" t="s">
        <v>10059</v>
      </c>
      <c r="S3" s="77"/>
      <c r="T3" s="77"/>
    </row>
    <row r="4" spans="1:20" x14ac:dyDescent="0.25">
      <c r="A4">
        <v>1</v>
      </c>
      <c r="B4">
        <v>2</v>
      </c>
      <c r="F4" t="s">
        <v>457</v>
      </c>
      <c r="G4" t="s">
        <v>652</v>
      </c>
      <c r="J4" t="s">
        <v>10100</v>
      </c>
      <c r="K4">
        <v>10168</v>
      </c>
      <c r="N4" t="s">
        <v>457</v>
      </c>
      <c r="O4" t="s">
        <v>10059</v>
      </c>
    </row>
    <row r="5" spans="1:20" x14ac:dyDescent="0.25">
      <c r="A5">
        <v>1</v>
      </c>
      <c r="B5">
        <v>3</v>
      </c>
      <c r="F5" t="s">
        <v>449</v>
      </c>
      <c r="G5" t="s">
        <v>653</v>
      </c>
      <c r="J5" t="s">
        <v>10101</v>
      </c>
      <c r="K5">
        <v>10169</v>
      </c>
      <c r="N5" t="s">
        <v>449</v>
      </c>
      <c r="O5" t="s">
        <v>10059</v>
      </c>
    </row>
    <row r="6" spans="1:20" x14ac:dyDescent="0.25">
      <c r="A6">
        <v>1</v>
      </c>
      <c r="B6">
        <v>4</v>
      </c>
      <c r="F6" t="s">
        <v>271</v>
      </c>
      <c r="G6" t="s">
        <v>654</v>
      </c>
      <c r="J6" t="s">
        <v>10102</v>
      </c>
      <c r="K6">
        <v>10170</v>
      </c>
      <c r="N6" t="s">
        <v>271</v>
      </c>
      <c r="O6" t="s">
        <v>10059</v>
      </c>
    </row>
    <row r="7" spans="1:20" x14ac:dyDescent="0.25">
      <c r="A7">
        <v>1</v>
      </c>
      <c r="B7">
        <v>5</v>
      </c>
      <c r="F7" s="93" t="s">
        <v>1112</v>
      </c>
      <c r="G7" s="93" t="s">
        <v>1173</v>
      </c>
      <c r="J7" t="s">
        <v>10103</v>
      </c>
      <c r="K7">
        <v>10171</v>
      </c>
      <c r="N7" t="s">
        <v>1112</v>
      </c>
      <c r="O7" t="s">
        <v>10058</v>
      </c>
    </row>
    <row r="8" spans="1:20" x14ac:dyDescent="0.25">
      <c r="A8">
        <v>1</v>
      </c>
      <c r="B8">
        <v>6</v>
      </c>
      <c r="F8" t="s">
        <v>211</v>
      </c>
      <c r="G8" t="s">
        <v>655</v>
      </c>
      <c r="J8" t="s">
        <v>10104</v>
      </c>
      <c r="K8">
        <v>10172</v>
      </c>
      <c r="N8" t="s">
        <v>211</v>
      </c>
      <c r="O8" t="s">
        <v>10059</v>
      </c>
    </row>
    <row r="9" spans="1:20" x14ac:dyDescent="0.25">
      <c r="A9">
        <v>1</v>
      </c>
      <c r="B9">
        <v>7</v>
      </c>
      <c r="F9" s="93" t="s">
        <v>1090</v>
      </c>
      <c r="G9" s="93" t="s">
        <v>1152</v>
      </c>
      <c r="J9" t="s">
        <v>10105</v>
      </c>
      <c r="K9">
        <v>10173</v>
      </c>
      <c r="N9" t="s">
        <v>1090</v>
      </c>
      <c r="O9" t="s">
        <v>10058</v>
      </c>
    </row>
    <row r="10" spans="1:20" x14ac:dyDescent="0.25">
      <c r="A10">
        <v>1</v>
      </c>
      <c r="B10">
        <v>8</v>
      </c>
      <c r="F10" t="s">
        <v>212</v>
      </c>
      <c r="G10" t="s">
        <v>656</v>
      </c>
      <c r="J10" t="s">
        <v>10106</v>
      </c>
      <c r="K10">
        <v>10174</v>
      </c>
      <c r="N10" t="s">
        <v>212</v>
      </c>
      <c r="O10" t="s">
        <v>10059</v>
      </c>
    </row>
    <row r="11" spans="1:20" x14ac:dyDescent="0.25">
      <c r="A11">
        <v>1</v>
      </c>
      <c r="B11">
        <v>9</v>
      </c>
      <c r="F11" t="s">
        <v>278</v>
      </c>
      <c r="G11" t="s">
        <v>657</v>
      </c>
      <c r="J11" t="s">
        <v>10107</v>
      </c>
      <c r="K11">
        <v>10175</v>
      </c>
      <c r="N11" t="s">
        <v>278</v>
      </c>
      <c r="O11" t="s">
        <v>10059</v>
      </c>
    </row>
    <row r="12" spans="1:20" x14ac:dyDescent="0.25">
      <c r="A12">
        <v>1</v>
      </c>
      <c r="B12">
        <v>10</v>
      </c>
      <c r="F12" t="s">
        <v>180</v>
      </c>
      <c r="G12" t="s">
        <v>658</v>
      </c>
      <c r="J12" t="s">
        <v>10108</v>
      </c>
      <c r="K12">
        <v>10176</v>
      </c>
      <c r="N12" t="s">
        <v>180</v>
      </c>
      <c r="O12" t="s">
        <v>10059</v>
      </c>
    </row>
    <row r="13" spans="1:20" x14ac:dyDescent="0.25">
      <c r="A13">
        <v>1</v>
      </c>
      <c r="B13">
        <v>11</v>
      </c>
      <c r="F13" t="s">
        <v>453</v>
      </c>
      <c r="G13" t="s">
        <v>659</v>
      </c>
      <c r="J13" t="s">
        <v>10109</v>
      </c>
      <c r="K13">
        <v>10177</v>
      </c>
      <c r="N13" t="s">
        <v>453</v>
      </c>
      <c r="O13" t="s">
        <v>10059</v>
      </c>
    </row>
    <row r="14" spans="1:20" x14ac:dyDescent="0.25">
      <c r="A14">
        <v>1</v>
      </c>
      <c r="B14">
        <v>12</v>
      </c>
      <c r="F14" s="93" t="s">
        <v>1082</v>
      </c>
      <c r="G14" s="93" t="s">
        <v>1144</v>
      </c>
      <c r="N14" t="s">
        <v>1082</v>
      </c>
      <c r="O14" t="s">
        <v>10058</v>
      </c>
    </row>
    <row r="15" spans="1:20" x14ac:dyDescent="0.25">
      <c r="A15">
        <v>1</v>
      </c>
      <c r="B15">
        <v>13</v>
      </c>
      <c r="F15" s="93" t="s">
        <v>1058</v>
      </c>
      <c r="G15" s="93" t="s">
        <v>1124</v>
      </c>
      <c r="N15" t="s">
        <v>1058</v>
      </c>
      <c r="O15" t="s">
        <v>10058</v>
      </c>
    </row>
    <row r="16" spans="1:20" x14ac:dyDescent="0.25">
      <c r="A16">
        <v>1</v>
      </c>
      <c r="B16">
        <v>14</v>
      </c>
      <c r="F16" s="93" t="s">
        <v>1095</v>
      </c>
      <c r="G16" s="93" t="s">
        <v>1157</v>
      </c>
      <c r="N16" t="s">
        <v>1095</v>
      </c>
      <c r="O16" t="s">
        <v>10058</v>
      </c>
    </row>
    <row r="17" spans="1:15" x14ac:dyDescent="0.25">
      <c r="A17">
        <v>1</v>
      </c>
      <c r="B17">
        <v>15</v>
      </c>
      <c r="F17" s="93" t="s">
        <v>1059</v>
      </c>
      <c r="G17" s="93" t="s">
        <v>10089</v>
      </c>
      <c r="N17" t="s">
        <v>1059</v>
      </c>
      <c r="O17" t="s">
        <v>10059</v>
      </c>
    </row>
    <row r="18" spans="1:15" x14ac:dyDescent="0.25">
      <c r="A18">
        <v>1</v>
      </c>
      <c r="B18">
        <v>16</v>
      </c>
      <c r="F18" s="93" t="s">
        <v>1060</v>
      </c>
      <c r="G18" s="93" t="s">
        <v>1125</v>
      </c>
      <c r="N18" t="s">
        <v>1060</v>
      </c>
      <c r="O18" t="s">
        <v>10058</v>
      </c>
    </row>
    <row r="19" spans="1:15" x14ac:dyDescent="0.25">
      <c r="A19">
        <v>1</v>
      </c>
      <c r="B19">
        <v>17</v>
      </c>
      <c r="F19" t="s">
        <v>233</v>
      </c>
      <c r="G19" t="s">
        <v>660</v>
      </c>
      <c r="N19" t="s">
        <v>233</v>
      </c>
      <c r="O19" t="s">
        <v>10059</v>
      </c>
    </row>
    <row r="20" spans="1:15" x14ac:dyDescent="0.25">
      <c r="A20">
        <v>1</v>
      </c>
      <c r="B20">
        <v>18</v>
      </c>
      <c r="F20" t="s">
        <v>255</v>
      </c>
      <c r="G20" t="s">
        <v>661</v>
      </c>
      <c r="N20" t="s">
        <v>255</v>
      </c>
      <c r="O20" t="s">
        <v>10059</v>
      </c>
    </row>
    <row r="21" spans="1:15" x14ac:dyDescent="0.25">
      <c r="A21">
        <v>1</v>
      </c>
      <c r="B21">
        <v>19</v>
      </c>
      <c r="F21" s="93" t="s">
        <v>1108</v>
      </c>
      <c r="G21" s="93" t="s">
        <v>1169</v>
      </c>
      <c r="N21" t="s">
        <v>1108</v>
      </c>
      <c r="O21" t="s">
        <v>10058</v>
      </c>
    </row>
    <row r="22" spans="1:15" x14ac:dyDescent="0.25">
      <c r="A22">
        <v>1</v>
      </c>
      <c r="B22">
        <v>20</v>
      </c>
      <c r="F22" t="s">
        <v>436</v>
      </c>
      <c r="G22" t="s">
        <v>662</v>
      </c>
      <c r="N22" t="s">
        <v>436</v>
      </c>
      <c r="O22" t="s">
        <v>10059</v>
      </c>
    </row>
    <row r="23" spans="1:15" x14ac:dyDescent="0.25">
      <c r="A23">
        <v>1</v>
      </c>
      <c r="B23">
        <v>21</v>
      </c>
      <c r="D23" t="s">
        <v>412</v>
      </c>
      <c r="F23" s="93" t="s">
        <v>1109</v>
      </c>
      <c r="G23" s="93" t="s">
        <v>1170</v>
      </c>
      <c r="N23" t="s">
        <v>1109</v>
      </c>
      <c r="O23" t="s">
        <v>10058</v>
      </c>
    </row>
    <row r="24" spans="1:15" x14ac:dyDescent="0.25">
      <c r="A24">
        <v>1</v>
      </c>
      <c r="B24">
        <v>22</v>
      </c>
      <c r="F24" t="s">
        <v>231</v>
      </c>
      <c r="G24" t="s">
        <v>663</v>
      </c>
      <c r="N24" t="s">
        <v>231</v>
      </c>
      <c r="O24" t="s">
        <v>10059</v>
      </c>
    </row>
    <row r="25" spans="1:15" x14ac:dyDescent="0.25">
      <c r="A25">
        <v>1</v>
      </c>
      <c r="B25">
        <v>23</v>
      </c>
      <c r="F25" t="s">
        <v>236</v>
      </c>
      <c r="G25" t="s">
        <v>664</v>
      </c>
      <c r="N25" t="s">
        <v>236</v>
      </c>
      <c r="O25" t="s">
        <v>10059</v>
      </c>
    </row>
    <row r="26" spans="1:15" x14ac:dyDescent="0.25">
      <c r="A26">
        <v>1</v>
      </c>
      <c r="B26">
        <v>24</v>
      </c>
      <c r="F26" t="s">
        <v>473</v>
      </c>
      <c r="G26" t="s">
        <v>665</v>
      </c>
      <c r="N26" t="s">
        <v>473</v>
      </c>
      <c r="O26" t="s">
        <v>10059</v>
      </c>
    </row>
    <row r="27" spans="1:15" x14ac:dyDescent="0.25">
      <c r="A27">
        <v>1</v>
      </c>
      <c r="B27">
        <v>25</v>
      </c>
      <c r="F27" t="s">
        <v>218</v>
      </c>
      <c r="G27" t="s">
        <v>666</v>
      </c>
      <c r="N27" t="s">
        <v>218</v>
      </c>
      <c r="O27" t="s">
        <v>10059</v>
      </c>
    </row>
    <row r="28" spans="1:15" x14ac:dyDescent="0.25">
      <c r="A28">
        <v>1</v>
      </c>
      <c r="B28">
        <v>26</v>
      </c>
      <c r="F28" s="93" t="s">
        <v>1061</v>
      </c>
      <c r="G28" s="93" t="s">
        <v>1126</v>
      </c>
      <c r="N28" t="s">
        <v>1061</v>
      </c>
      <c r="O28" t="s">
        <v>10058</v>
      </c>
    </row>
    <row r="29" spans="1:15" x14ac:dyDescent="0.25">
      <c r="A29">
        <v>1</v>
      </c>
      <c r="B29">
        <v>27</v>
      </c>
      <c r="F29" s="93" t="s">
        <v>1096</v>
      </c>
      <c r="G29" s="93" t="s">
        <v>1158</v>
      </c>
      <c r="N29" t="s">
        <v>1096</v>
      </c>
      <c r="O29" t="s">
        <v>10058</v>
      </c>
    </row>
    <row r="30" spans="1:15" x14ac:dyDescent="0.25">
      <c r="A30">
        <v>1</v>
      </c>
      <c r="B30">
        <v>28</v>
      </c>
      <c r="F30" s="77" t="s">
        <v>1053</v>
      </c>
      <c r="G30" s="77" t="s">
        <v>1119</v>
      </c>
      <c r="N30" t="s">
        <v>1053</v>
      </c>
      <c r="O30" t="s">
        <v>10058</v>
      </c>
    </row>
    <row r="31" spans="1:15" x14ac:dyDescent="0.25">
      <c r="A31">
        <v>1</v>
      </c>
      <c r="B31">
        <v>29</v>
      </c>
      <c r="F31" s="93" t="s">
        <v>1054</v>
      </c>
      <c r="G31" s="93" t="s">
        <v>1120</v>
      </c>
      <c r="N31" t="s">
        <v>1054</v>
      </c>
      <c r="O31" t="s">
        <v>10058</v>
      </c>
    </row>
    <row r="32" spans="1:15" x14ac:dyDescent="0.25">
      <c r="A32">
        <v>1</v>
      </c>
      <c r="B32">
        <v>30</v>
      </c>
      <c r="F32" s="93" t="s">
        <v>1091</v>
      </c>
      <c r="G32" s="93" t="s">
        <v>1153</v>
      </c>
      <c r="N32" t="s">
        <v>1091</v>
      </c>
      <c r="O32" t="s">
        <v>10058</v>
      </c>
    </row>
    <row r="33" spans="1:15" x14ac:dyDescent="0.25">
      <c r="A33">
        <v>1</v>
      </c>
      <c r="B33">
        <v>31</v>
      </c>
      <c r="F33" t="s">
        <v>187</v>
      </c>
      <c r="G33" t="s">
        <v>667</v>
      </c>
      <c r="N33" t="s">
        <v>187</v>
      </c>
      <c r="O33" t="s">
        <v>10059</v>
      </c>
    </row>
    <row r="34" spans="1:15" x14ac:dyDescent="0.25">
      <c r="A34">
        <v>1</v>
      </c>
      <c r="B34">
        <v>32</v>
      </c>
      <c r="F34" s="93" t="s">
        <v>1069</v>
      </c>
      <c r="G34" s="93" t="s">
        <v>1132</v>
      </c>
      <c r="N34" t="s">
        <v>1069</v>
      </c>
      <c r="O34" t="s">
        <v>10058</v>
      </c>
    </row>
    <row r="35" spans="1:15" x14ac:dyDescent="0.25">
      <c r="A35">
        <v>1</v>
      </c>
      <c r="B35">
        <v>33</v>
      </c>
      <c r="F35" t="s">
        <v>214</v>
      </c>
      <c r="G35" t="s">
        <v>668</v>
      </c>
      <c r="N35" t="s">
        <v>214</v>
      </c>
      <c r="O35" t="s">
        <v>10059</v>
      </c>
    </row>
    <row r="36" spans="1:15" x14ac:dyDescent="0.25">
      <c r="A36">
        <v>1</v>
      </c>
      <c r="B36">
        <v>34</v>
      </c>
      <c r="F36" t="s">
        <v>250</v>
      </c>
      <c r="G36" t="s">
        <v>669</v>
      </c>
      <c r="N36" t="s">
        <v>250</v>
      </c>
      <c r="O36" t="s">
        <v>10059</v>
      </c>
    </row>
    <row r="37" spans="1:15" x14ac:dyDescent="0.25">
      <c r="A37">
        <v>1</v>
      </c>
      <c r="B37">
        <v>35</v>
      </c>
      <c r="F37" s="77" t="s">
        <v>1083</v>
      </c>
      <c r="G37" s="77" t="s">
        <v>1145</v>
      </c>
      <c r="N37" t="s">
        <v>1083</v>
      </c>
      <c r="O37" t="s">
        <v>10058</v>
      </c>
    </row>
    <row r="38" spans="1:15" x14ac:dyDescent="0.25">
      <c r="A38">
        <v>1</v>
      </c>
      <c r="B38">
        <v>36</v>
      </c>
      <c r="F38" t="s">
        <v>242</v>
      </c>
      <c r="G38" t="s">
        <v>10344</v>
      </c>
      <c r="N38" t="s">
        <v>242</v>
      </c>
      <c r="O38" t="s">
        <v>10059</v>
      </c>
    </row>
    <row r="39" spans="1:15" x14ac:dyDescent="0.25">
      <c r="A39">
        <v>1</v>
      </c>
      <c r="B39">
        <v>37</v>
      </c>
      <c r="F39" t="s">
        <v>235</v>
      </c>
      <c r="G39" t="s">
        <v>670</v>
      </c>
      <c r="N39" t="s">
        <v>235</v>
      </c>
      <c r="O39" t="s">
        <v>10059</v>
      </c>
    </row>
    <row r="40" spans="1:15" x14ac:dyDescent="0.25">
      <c r="A40">
        <v>1</v>
      </c>
      <c r="B40">
        <v>38</v>
      </c>
      <c r="F40" s="93" t="s">
        <v>1097</v>
      </c>
      <c r="G40" s="93" t="s">
        <v>1159</v>
      </c>
      <c r="N40" t="s">
        <v>1097</v>
      </c>
      <c r="O40" t="s">
        <v>10058</v>
      </c>
    </row>
    <row r="41" spans="1:15" x14ac:dyDescent="0.25">
      <c r="A41">
        <v>1</v>
      </c>
      <c r="B41">
        <v>39</v>
      </c>
      <c r="F41" t="s">
        <v>226</v>
      </c>
      <c r="G41" t="s">
        <v>671</v>
      </c>
      <c r="N41" t="s">
        <v>226</v>
      </c>
      <c r="O41" t="s">
        <v>10059</v>
      </c>
    </row>
    <row r="42" spans="1:15" x14ac:dyDescent="0.25">
      <c r="A42">
        <v>1</v>
      </c>
      <c r="B42">
        <v>40</v>
      </c>
      <c r="F42" s="93" t="s">
        <v>1070</v>
      </c>
      <c r="G42" s="93" t="s">
        <v>1133</v>
      </c>
      <c r="N42" t="s">
        <v>1070</v>
      </c>
      <c r="O42" t="s">
        <v>10058</v>
      </c>
    </row>
    <row r="43" spans="1:15" x14ac:dyDescent="0.25">
      <c r="A43">
        <v>1</v>
      </c>
      <c r="B43">
        <v>41</v>
      </c>
      <c r="F43" t="s">
        <v>259</v>
      </c>
      <c r="G43" t="s">
        <v>672</v>
      </c>
      <c r="N43" t="s">
        <v>259</v>
      </c>
      <c r="O43" t="s">
        <v>10059</v>
      </c>
    </row>
    <row r="44" spans="1:15" x14ac:dyDescent="0.25">
      <c r="A44">
        <v>1</v>
      </c>
      <c r="B44">
        <v>42</v>
      </c>
      <c r="F44" s="93" t="s">
        <v>1098</v>
      </c>
      <c r="G44" s="93" t="s">
        <v>1160</v>
      </c>
      <c r="N44" t="s">
        <v>1098</v>
      </c>
      <c r="O44" t="s">
        <v>10058</v>
      </c>
    </row>
    <row r="45" spans="1:15" x14ac:dyDescent="0.25">
      <c r="A45">
        <v>1</v>
      </c>
      <c r="B45">
        <v>43</v>
      </c>
      <c r="F45" s="93" t="s">
        <v>1062</v>
      </c>
      <c r="G45" s="93" t="s">
        <v>1127</v>
      </c>
      <c r="N45" t="s">
        <v>1062</v>
      </c>
      <c r="O45" t="s">
        <v>10058</v>
      </c>
    </row>
    <row r="46" spans="1:15" x14ac:dyDescent="0.25">
      <c r="A46">
        <v>1</v>
      </c>
      <c r="B46">
        <v>44</v>
      </c>
      <c r="F46" s="93" t="s">
        <v>1113</v>
      </c>
      <c r="G46" s="93" t="s">
        <v>1174</v>
      </c>
      <c r="N46" t="s">
        <v>1113</v>
      </c>
      <c r="O46" t="s">
        <v>10058</v>
      </c>
    </row>
    <row r="47" spans="1:15" x14ac:dyDescent="0.25">
      <c r="A47">
        <v>1</v>
      </c>
      <c r="B47">
        <v>45</v>
      </c>
      <c r="F47" t="s">
        <v>265</v>
      </c>
      <c r="G47" t="s">
        <v>673</v>
      </c>
      <c r="N47" t="s">
        <v>265</v>
      </c>
      <c r="O47" t="s">
        <v>10059</v>
      </c>
    </row>
    <row r="48" spans="1:15" x14ac:dyDescent="0.25">
      <c r="A48">
        <v>1</v>
      </c>
      <c r="B48">
        <v>46</v>
      </c>
      <c r="F48" t="s">
        <v>444</v>
      </c>
      <c r="G48" t="s">
        <v>674</v>
      </c>
      <c r="N48" t="s">
        <v>444</v>
      </c>
      <c r="O48" t="s">
        <v>10059</v>
      </c>
    </row>
    <row r="49" spans="1:15" x14ac:dyDescent="0.25">
      <c r="A49">
        <v>1</v>
      </c>
      <c r="B49">
        <v>47</v>
      </c>
      <c r="F49" s="77" t="s">
        <v>1084</v>
      </c>
      <c r="G49" s="77" t="s">
        <v>1146</v>
      </c>
      <c r="N49" t="s">
        <v>1084</v>
      </c>
      <c r="O49" t="s">
        <v>10058</v>
      </c>
    </row>
    <row r="50" spans="1:15" x14ac:dyDescent="0.25">
      <c r="A50">
        <v>1</v>
      </c>
      <c r="B50">
        <v>48</v>
      </c>
      <c r="F50" s="93" t="s">
        <v>1099</v>
      </c>
      <c r="G50" s="77" t="s">
        <v>1161</v>
      </c>
      <c r="N50" t="s">
        <v>1099</v>
      </c>
      <c r="O50" t="s">
        <v>10058</v>
      </c>
    </row>
    <row r="51" spans="1:15" x14ac:dyDescent="0.25">
      <c r="A51">
        <v>1</v>
      </c>
      <c r="B51">
        <v>49</v>
      </c>
      <c r="F51" t="s">
        <v>469</v>
      </c>
      <c r="G51" t="s">
        <v>675</v>
      </c>
      <c r="N51" t="s">
        <v>469</v>
      </c>
      <c r="O51" t="s">
        <v>10059</v>
      </c>
    </row>
    <row r="52" spans="1:15" x14ac:dyDescent="0.25">
      <c r="A52">
        <v>1</v>
      </c>
      <c r="B52">
        <v>50</v>
      </c>
      <c r="F52" t="s">
        <v>241</v>
      </c>
      <c r="G52" t="s">
        <v>676</v>
      </c>
      <c r="N52" t="s">
        <v>241</v>
      </c>
      <c r="O52" t="s">
        <v>10059</v>
      </c>
    </row>
    <row r="53" spans="1:15" x14ac:dyDescent="0.25">
      <c r="A53">
        <v>1</v>
      </c>
      <c r="B53">
        <v>51</v>
      </c>
      <c r="F53" t="s">
        <v>460</v>
      </c>
      <c r="G53" t="s">
        <v>677</v>
      </c>
      <c r="N53" t="s">
        <v>460</v>
      </c>
      <c r="O53" t="s">
        <v>10059</v>
      </c>
    </row>
    <row r="54" spans="1:15" x14ac:dyDescent="0.25">
      <c r="A54">
        <v>1</v>
      </c>
      <c r="B54">
        <v>52</v>
      </c>
      <c r="F54" t="s">
        <v>237</v>
      </c>
      <c r="G54" t="s">
        <v>678</v>
      </c>
      <c r="N54" t="s">
        <v>237</v>
      </c>
      <c r="O54" t="s">
        <v>10059</v>
      </c>
    </row>
    <row r="55" spans="1:15" x14ac:dyDescent="0.25">
      <c r="A55">
        <v>1</v>
      </c>
      <c r="B55">
        <v>53</v>
      </c>
      <c r="F55" s="77" t="s">
        <v>8340</v>
      </c>
      <c r="G55" s="77" t="s">
        <v>8344</v>
      </c>
      <c r="N55" t="s">
        <v>8340</v>
      </c>
      <c r="O55" t="s">
        <v>10058</v>
      </c>
    </row>
    <row r="56" spans="1:15" x14ac:dyDescent="0.25">
      <c r="A56">
        <v>1</v>
      </c>
      <c r="B56">
        <v>54</v>
      </c>
      <c r="F56" t="s">
        <v>181</v>
      </c>
      <c r="G56" s="77" t="s">
        <v>10343</v>
      </c>
      <c r="N56" t="s">
        <v>181</v>
      </c>
      <c r="O56" t="s">
        <v>10059</v>
      </c>
    </row>
    <row r="57" spans="1:15" x14ac:dyDescent="0.25">
      <c r="A57">
        <v>1</v>
      </c>
      <c r="B57">
        <v>55</v>
      </c>
      <c r="F57" t="s">
        <v>229</v>
      </c>
      <c r="G57" t="s">
        <v>679</v>
      </c>
      <c r="N57" t="s">
        <v>229</v>
      </c>
      <c r="O57" t="s">
        <v>10059</v>
      </c>
    </row>
    <row r="58" spans="1:15" x14ac:dyDescent="0.25">
      <c r="A58">
        <v>1</v>
      </c>
      <c r="B58">
        <v>56</v>
      </c>
      <c r="F58" t="s">
        <v>459</v>
      </c>
      <c r="G58" t="s">
        <v>680</v>
      </c>
      <c r="N58" t="s">
        <v>459</v>
      </c>
      <c r="O58" t="s">
        <v>10059</v>
      </c>
    </row>
    <row r="59" spans="1:15" x14ac:dyDescent="0.25">
      <c r="A59">
        <v>1</v>
      </c>
      <c r="B59">
        <v>57</v>
      </c>
      <c r="F59" s="77" t="s">
        <v>10118</v>
      </c>
      <c r="G59" t="s">
        <v>10119</v>
      </c>
      <c r="N59" t="s">
        <v>10118</v>
      </c>
      <c r="O59" s="77" t="s">
        <v>10058</v>
      </c>
    </row>
    <row r="60" spans="1:15" x14ac:dyDescent="0.25">
      <c r="A60">
        <v>1</v>
      </c>
      <c r="B60">
        <v>58</v>
      </c>
      <c r="F60" t="s">
        <v>182</v>
      </c>
      <c r="G60" t="s">
        <v>681</v>
      </c>
      <c r="N60" t="s">
        <v>182</v>
      </c>
      <c r="O60" t="s">
        <v>10059</v>
      </c>
    </row>
    <row r="61" spans="1:15" x14ac:dyDescent="0.25">
      <c r="A61">
        <v>1</v>
      </c>
      <c r="B61">
        <v>59</v>
      </c>
      <c r="F61" t="s">
        <v>190</v>
      </c>
      <c r="G61" t="s">
        <v>682</v>
      </c>
      <c r="N61" t="s">
        <v>190</v>
      </c>
      <c r="O61" t="s">
        <v>10059</v>
      </c>
    </row>
    <row r="62" spans="1:15" x14ac:dyDescent="0.25">
      <c r="A62">
        <v>1</v>
      </c>
      <c r="B62">
        <v>60</v>
      </c>
      <c r="F62" t="s">
        <v>252</v>
      </c>
      <c r="G62" t="s">
        <v>683</v>
      </c>
      <c r="N62" t="s">
        <v>252</v>
      </c>
      <c r="O62" t="s">
        <v>10059</v>
      </c>
    </row>
    <row r="63" spans="1:15" x14ac:dyDescent="0.25">
      <c r="A63">
        <v>1</v>
      </c>
      <c r="B63">
        <v>61</v>
      </c>
      <c r="F63" s="93" t="s">
        <v>1114</v>
      </c>
      <c r="G63" s="93" t="s">
        <v>1175</v>
      </c>
      <c r="N63" t="s">
        <v>1114</v>
      </c>
      <c r="O63" t="s">
        <v>10058</v>
      </c>
    </row>
    <row r="64" spans="1:15" x14ac:dyDescent="0.25">
      <c r="A64">
        <v>1</v>
      </c>
      <c r="B64">
        <v>62</v>
      </c>
      <c r="F64" t="s">
        <v>198</v>
      </c>
      <c r="G64" t="s">
        <v>684</v>
      </c>
      <c r="N64" t="s">
        <v>198</v>
      </c>
      <c r="O64" t="s">
        <v>10059</v>
      </c>
    </row>
    <row r="65" spans="1:15" x14ac:dyDescent="0.25">
      <c r="A65">
        <v>1</v>
      </c>
      <c r="B65">
        <v>63</v>
      </c>
      <c r="F65" t="s">
        <v>763</v>
      </c>
      <c r="G65" t="s">
        <v>685</v>
      </c>
      <c r="N65" t="s">
        <v>763</v>
      </c>
      <c r="O65" t="s">
        <v>10059</v>
      </c>
    </row>
    <row r="66" spans="1:15" x14ac:dyDescent="0.25">
      <c r="A66">
        <v>1</v>
      </c>
      <c r="B66">
        <v>64</v>
      </c>
      <c r="F66" t="s">
        <v>257</v>
      </c>
      <c r="G66" t="s">
        <v>686</v>
      </c>
      <c r="N66" t="s">
        <v>257</v>
      </c>
      <c r="O66" t="s">
        <v>10059</v>
      </c>
    </row>
    <row r="67" spans="1:15" x14ac:dyDescent="0.25">
      <c r="A67">
        <v>1</v>
      </c>
      <c r="B67">
        <v>65</v>
      </c>
      <c r="F67" s="93" t="s">
        <v>1071</v>
      </c>
      <c r="G67" s="93" t="s">
        <v>10091</v>
      </c>
      <c r="N67" t="s">
        <v>1071</v>
      </c>
      <c r="O67" t="s">
        <v>10058</v>
      </c>
    </row>
    <row r="68" spans="1:15" x14ac:dyDescent="0.25">
      <c r="A68">
        <v>1</v>
      </c>
      <c r="B68">
        <v>66</v>
      </c>
      <c r="F68" t="s">
        <v>224</v>
      </c>
      <c r="G68" t="s">
        <v>687</v>
      </c>
      <c r="N68" t="s">
        <v>224</v>
      </c>
      <c r="O68" t="s">
        <v>10059</v>
      </c>
    </row>
    <row r="69" spans="1:15" x14ac:dyDescent="0.25">
      <c r="A69">
        <v>1</v>
      </c>
      <c r="B69">
        <v>67</v>
      </c>
      <c r="F69" t="s">
        <v>258</v>
      </c>
      <c r="G69" t="s">
        <v>688</v>
      </c>
      <c r="N69" t="s">
        <v>258</v>
      </c>
      <c r="O69" t="s">
        <v>10059</v>
      </c>
    </row>
    <row r="70" spans="1:15" x14ac:dyDescent="0.25">
      <c r="A70">
        <v>1</v>
      </c>
      <c r="B70">
        <v>68</v>
      </c>
      <c r="F70" t="s">
        <v>456</v>
      </c>
      <c r="G70" t="s">
        <v>689</v>
      </c>
      <c r="N70" t="s">
        <v>456</v>
      </c>
      <c r="O70" t="s">
        <v>10059</v>
      </c>
    </row>
    <row r="71" spans="1:15" x14ac:dyDescent="0.25">
      <c r="A71">
        <v>1</v>
      </c>
      <c r="B71">
        <v>69</v>
      </c>
      <c r="F71" s="93" t="s">
        <v>1100</v>
      </c>
      <c r="G71" s="93" t="s">
        <v>1162</v>
      </c>
      <c r="N71" t="s">
        <v>1100</v>
      </c>
      <c r="O71" t="s">
        <v>10058</v>
      </c>
    </row>
    <row r="72" spans="1:15" x14ac:dyDescent="0.25">
      <c r="A72">
        <v>1</v>
      </c>
      <c r="B72">
        <v>70</v>
      </c>
      <c r="F72" s="93" t="s">
        <v>1063</v>
      </c>
      <c r="G72" s="93" t="s">
        <v>1128</v>
      </c>
      <c r="N72" t="s">
        <v>1063</v>
      </c>
      <c r="O72" t="s">
        <v>10058</v>
      </c>
    </row>
    <row r="73" spans="1:15" x14ac:dyDescent="0.25">
      <c r="A73">
        <v>1</v>
      </c>
      <c r="B73">
        <v>71</v>
      </c>
      <c r="F73" t="s">
        <v>189</v>
      </c>
      <c r="G73" t="s">
        <v>22</v>
      </c>
      <c r="N73" t="s">
        <v>189</v>
      </c>
      <c r="O73" t="s">
        <v>10059</v>
      </c>
    </row>
    <row r="74" spans="1:15" x14ac:dyDescent="0.25">
      <c r="A74">
        <v>1</v>
      </c>
      <c r="B74">
        <v>72</v>
      </c>
      <c r="F74" s="93" t="s">
        <v>1092</v>
      </c>
      <c r="G74" s="93" t="s">
        <v>1154</v>
      </c>
      <c r="N74" t="s">
        <v>1092</v>
      </c>
      <c r="O74" t="s">
        <v>10058</v>
      </c>
    </row>
    <row r="75" spans="1:15" x14ac:dyDescent="0.25">
      <c r="A75">
        <v>1</v>
      </c>
      <c r="B75">
        <v>73</v>
      </c>
      <c r="F75" t="s">
        <v>464</v>
      </c>
      <c r="G75" t="s">
        <v>352</v>
      </c>
      <c r="N75" t="s">
        <v>464</v>
      </c>
      <c r="O75" t="s">
        <v>10059</v>
      </c>
    </row>
    <row r="76" spans="1:15" x14ac:dyDescent="0.25">
      <c r="A76">
        <v>1</v>
      </c>
      <c r="B76">
        <v>74</v>
      </c>
      <c r="F76" s="93" t="s">
        <v>1072</v>
      </c>
      <c r="G76" s="93" t="s">
        <v>1134</v>
      </c>
      <c r="N76" t="s">
        <v>1072</v>
      </c>
      <c r="O76" t="s">
        <v>10058</v>
      </c>
    </row>
    <row r="77" spans="1:15" x14ac:dyDescent="0.25">
      <c r="A77">
        <v>1</v>
      </c>
      <c r="B77">
        <v>75</v>
      </c>
      <c r="F77" t="s">
        <v>275</v>
      </c>
      <c r="G77" t="s">
        <v>353</v>
      </c>
      <c r="N77" t="s">
        <v>275</v>
      </c>
      <c r="O77" t="s">
        <v>10059</v>
      </c>
    </row>
    <row r="78" spans="1:15" x14ac:dyDescent="0.25">
      <c r="A78">
        <v>1</v>
      </c>
      <c r="B78">
        <v>76</v>
      </c>
      <c r="F78" t="s">
        <v>279</v>
      </c>
      <c r="G78" t="s">
        <v>10345</v>
      </c>
      <c r="N78" t="s">
        <v>279</v>
      </c>
      <c r="O78" t="s">
        <v>10059</v>
      </c>
    </row>
    <row r="79" spans="1:15" x14ac:dyDescent="0.25">
      <c r="A79">
        <v>1</v>
      </c>
      <c r="B79">
        <v>77</v>
      </c>
      <c r="F79" t="s">
        <v>216</v>
      </c>
      <c r="G79" t="s">
        <v>354</v>
      </c>
      <c r="N79" t="s">
        <v>216</v>
      </c>
      <c r="O79" t="s">
        <v>10059</v>
      </c>
    </row>
    <row r="80" spans="1:15" x14ac:dyDescent="0.25">
      <c r="A80">
        <v>1</v>
      </c>
      <c r="B80">
        <v>78</v>
      </c>
      <c r="F80" s="93" t="s">
        <v>1115</v>
      </c>
      <c r="G80" s="93" t="s">
        <v>1176</v>
      </c>
      <c r="N80" t="s">
        <v>1115</v>
      </c>
      <c r="O80" t="s">
        <v>10058</v>
      </c>
    </row>
    <row r="81" spans="1:15" x14ac:dyDescent="0.25">
      <c r="A81">
        <v>1</v>
      </c>
      <c r="B81">
        <v>79</v>
      </c>
      <c r="F81" s="93" t="s">
        <v>1116</v>
      </c>
      <c r="G81" s="93" t="s">
        <v>1177</v>
      </c>
      <c r="N81" t="s">
        <v>1116</v>
      </c>
      <c r="O81" t="s">
        <v>10058</v>
      </c>
    </row>
    <row r="82" spans="1:15" x14ac:dyDescent="0.25">
      <c r="A82">
        <v>1</v>
      </c>
      <c r="B82">
        <v>80</v>
      </c>
      <c r="F82" t="s">
        <v>262</v>
      </c>
      <c r="G82" t="s">
        <v>355</v>
      </c>
      <c r="N82" t="s">
        <v>262</v>
      </c>
      <c r="O82" t="s">
        <v>10059</v>
      </c>
    </row>
    <row r="83" spans="1:15" x14ac:dyDescent="0.25">
      <c r="A83">
        <v>1</v>
      </c>
      <c r="B83">
        <v>81</v>
      </c>
      <c r="F83" t="s">
        <v>243</v>
      </c>
      <c r="G83" t="s">
        <v>356</v>
      </c>
      <c r="N83" t="s">
        <v>243</v>
      </c>
      <c r="O83" t="s">
        <v>10059</v>
      </c>
    </row>
    <row r="84" spans="1:15" x14ac:dyDescent="0.25">
      <c r="A84">
        <v>1</v>
      </c>
      <c r="B84">
        <v>82</v>
      </c>
      <c r="F84" t="s">
        <v>442</v>
      </c>
      <c r="G84" t="s">
        <v>357</v>
      </c>
      <c r="N84" t="s">
        <v>442</v>
      </c>
      <c r="O84" t="s">
        <v>10059</v>
      </c>
    </row>
    <row r="85" spans="1:15" x14ac:dyDescent="0.25">
      <c r="A85">
        <v>1</v>
      </c>
      <c r="B85">
        <v>83</v>
      </c>
      <c r="F85" s="93" t="s">
        <v>1073</v>
      </c>
      <c r="G85" s="93" t="s">
        <v>1135</v>
      </c>
      <c r="N85" t="s">
        <v>1073</v>
      </c>
      <c r="O85" t="s">
        <v>10058</v>
      </c>
    </row>
    <row r="86" spans="1:15" x14ac:dyDescent="0.25">
      <c r="A86">
        <v>1</v>
      </c>
      <c r="B86">
        <v>84</v>
      </c>
      <c r="F86" t="s">
        <v>234</v>
      </c>
      <c r="G86" t="s">
        <v>358</v>
      </c>
      <c r="N86" t="s">
        <v>234</v>
      </c>
      <c r="O86" t="s">
        <v>10059</v>
      </c>
    </row>
    <row r="87" spans="1:15" x14ac:dyDescent="0.25">
      <c r="A87">
        <v>1</v>
      </c>
      <c r="B87">
        <v>85</v>
      </c>
      <c r="F87" s="93" t="s">
        <v>1074</v>
      </c>
      <c r="G87" s="93" t="s">
        <v>1136</v>
      </c>
      <c r="N87" t="s">
        <v>1074</v>
      </c>
      <c r="O87" t="s">
        <v>10058</v>
      </c>
    </row>
    <row r="88" spans="1:15" x14ac:dyDescent="0.25">
      <c r="A88">
        <v>1</v>
      </c>
      <c r="B88">
        <v>86</v>
      </c>
      <c r="F88" s="93" t="s">
        <v>1110</v>
      </c>
      <c r="G88" s="93" t="s">
        <v>1171</v>
      </c>
      <c r="N88" t="s">
        <v>1110</v>
      </c>
      <c r="O88" t="s">
        <v>10058</v>
      </c>
    </row>
    <row r="89" spans="1:15" x14ac:dyDescent="0.25">
      <c r="A89">
        <v>1</v>
      </c>
      <c r="B89">
        <v>87</v>
      </c>
      <c r="F89" t="s">
        <v>191</v>
      </c>
      <c r="G89" t="s">
        <v>359</v>
      </c>
      <c r="N89" t="s">
        <v>191</v>
      </c>
      <c r="O89" t="s">
        <v>10059</v>
      </c>
    </row>
    <row r="90" spans="1:15" x14ac:dyDescent="0.25">
      <c r="A90">
        <v>1</v>
      </c>
      <c r="B90">
        <v>88</v>
      </c>
      <c r="F90" s="77" t="s">
        <v>1101</v>
      </c>
      <c r="G90" s="77" t="s">
        <v>1163</v>
      </c>
      <c r="N90" t="s">
        <v>1101</v>
      </c>
      <c r="O90" t="s">
        <v>10058</v>
      </c>
    </row>
    <row r="91" spans="1:15" x14ac:dyDescent="0.25">
      <c r="A91">
        <v>1</v>
      </c>
      <c r="B91">
        <v>89</v>
      </c>
      <c r="F91" t="s">
        <v>225</v>
      </c>
      <c r="G91" t="s">
        <v>1041</v>
      </c>
      <c r="N91" t="s">
        <v>225</v>
      </c>
      <c r="O91" t="s">
        <v>10059</v>
      </c>
    </row>
    <row r="92" spans="1:15" x14ac:dyDescent="0.25">
      <c r="A92">
        <v>1</v>
      </c>
      <c r="B92">
        <v>90</v>
      </c>
      <c r="F92" s="77" t="s">
        <v>1102</v>
      </c>
      <c r="G92" s="77" t="s">
        <v>1164</v>
      </c>
      <c r="N92" t="s">
        <v>1102</v>
      </c>
      <c r="O92" t="s">
        <v>10058</v>
      </c>
    </row>
    <row r="93" spans="1:15" x14ac:dyDescent="0.25">
      <c r="A93">
        <v>1</v>
      </c>
      <c r="B93">
        <v>91</v>
      </c>
      <c r="F93" s="93" t="s">
        <v>1064</v>
      </c>
      <c r="G93" s="93" t="s">
        <v>1129</v>
      </c>
      <c r="N93" t="s">
        <v>1064</v>
      </c>
      <c r="O93" t="s">
        <v>10058</v>
      </c>
    </row>
    <row r="94" spans="1:15" x14ac:dyDescent="0.25">
      <c r="A94">
        <v>1</v>
      </c>
      <c r="B94">
        <v>92</v>
      </c>
      <c r="F94" t="s">
        <v>448</v>
      </c>
      <c r="G94" t="s">
        <v>1020</v>
      </c>
      <c r="N94" t="s">
        <v>448</v>
      </c>
      <c r="O94" t="s">
        <v>10059</v>
      </c>
    </row>
    <row r="95" spans="1:15" x14ac:dyDescent="0.25">
      <c r="A95">
        <v>1</v>
      </c>
      <c r="B95">
        <v>93</v>
      </c>
      <c r="F95" t="s">
        <v>209</v>
      </c>
      <c r="G95" t="s">
        <v>1021</v>
      </c>
      <c r="N95" t="s">
        <v>209</v>
      </c>
      <c r="O95" t="s">
        <v>10059</v>
      </c>
    </row>
    <row r="96" spans="1:15" x14ac:dyDescent="0.25">
      <c r="A96">
        <v>1</v>
      </c>
      <c r="B96">
        <v>94</v>
      </c>
      <c r="F96" s="77" t="s">
        <v>9882</v>
      </c>
      <c r="G96" s="77" t="s">
        <v>9883</v>
      </c>
      <c r="N96" t="s">
        <v>9882</v>
      </c>
      <c r="O96" t="s">
        <v>10059</v>
      </c>
    </row>
    <row r="97" spans="1:15" x14ac:dyDescent="0.25">
      <c r="A97">
        <v>1</v>
      </c>
      <c r="B97">
        <v>95</v>
      </c>
      <c r="F97" t="s">
        <v>454</v>
      </c>
      <c r="G97" t="s">
        <v>1022</v>
      </c>
      <c r="N97" t="s">
        <v>454</v>
      </c>
      <c r="O97" t="s">
        <v>10059</v>
      </c>
    </row>
    <row r="98" spans="1:15" x14ac:dyDescent="0.25">
      <c r="A98">
        <v>1</v>
      </c>
      <c r="B98">
        <v>96</v>
      </c>
      <c r="F98" t="s">
        <v>467</v>
      </c>
      <c r="G98" t="s">
        <v>1023</v>
      </c>
      <c r="N98" t="s">
        <v>467</v>
      </c>
      <c r="O98" t="s">
        <v>10059</v>
      </c>
    </row>
    <row r="99" spans="1:15" x14ac:dyDescent="0.25">
      <c r="A99">
        <v>1</v>
      </c>
      <c r="B99">
        <v>97</v>
      </c>
      <c r="F99" t="s">
        <v>10252</v>
      </c>
      <c r="G99" t="s">
        <v>10253</v>
      </c>
      <c r="N99" t="s">
        <v>10252</v>
      </c>
      <c r="O99" t="s">
        <v>10059</v>
      </c>
    </row>
    <row r="100" spans="1:15" x14ac:dyDescent="0.25">
      <c r="A100">
        <v>1</v>
      </c>
      <c r="B100">
        <v>98</v>
      </c>
      <c r="F100" t="s">
        <v>267</v>
      </c>
      <c r="G100" t="s">
        <v>1024</v>
      </c>
      <c r="N100" t="s">
        <v>267</v>
      </c>
      <c r="O100" t="s">
        <v>10059</v>
      </c>
    </row>
    <row r="101" spans="1:15" x14ac:dyDescent="0.25">
      <c r="A101">
        <v>1</v>
      </c>
      <c r="B101">
        <v>99</v>
      </c>
      <c r="F101" s="93" t="s">
        <v>1111</v>
      </c>
      <c r="G101" s="93" t="s">
        <v>1172</v>
      </c>
      <c r="N101" t="s">
        <v>1111</v>
      </c>
      <c r="O101" t="s">
        <v>10058</v>
      </c>
    </row>
    <row r="102" spans="1:15" x14ac:dyDescent="0.25">
      <c r="A102">
        <v>1</v>
      </c>
      <c r="B102">
        <v>100</v>
      </c>
      <c r="F102" t="s">
        <v>450</v>
      </c>
      <c r="G102" t="s">
        <v>1025</v>
      </c>
      <c r="N102" t="s">
        <v>450</v>
      </c>
      <c r="O102" t="s">
        <v>10059</v>
      </c>
    </row>
    <row r="103" spans="1:15" x14ac:dyDescent="0.25">
      <c r="A103">
        <v>1</v>
      </c>
      <c r="B103">
        <v>101</v>
      </c>
      <c r="F103" t="s">
        <v>270</v>
      </c>
      <c r="G103" t="s">
        <v>1026</v>
      </c>
      <c r="N103" t="s">
        <v>270</v>
      </c>
      <c r="O103" t="s">
        <v>10059</v>
      </c>
    </row>
    <row r="104" spans="1:15" x14ac:dyDescent="0.25">
      <c r="A104">
        <v>1</v>
      </c>
      <c r="B104">
        <v>102</v>
      </c>
      <c r="F104" t="s">
        <v>230</v>
      </c>
      <c r="G104" t="s">
        <v>1027</v>
      </c>
      <c r="N104" t="s">
        <v>230</v>
      </c>
      <c r="O104" t="s">
        <v>10059</v>
      </c>
    </row>
    <row r="105" spans="1:15" x14ac:dyDescent="0.25">
      <c r="A105">
        <v>1</v>
      </c>
      <c r="B105">
        <v>103</v>
      </c>
      <c r="F105" s="93" t="s">
        <v>1067</v>
      </c>
      <c r="G105" s="93" t="s">
        <v>10338</v>
      </c>
      <c r="N105" t="s">
        <v>1067</v>
      </c>
      <c r="O105" t="s">
        <v>10058</v>
      </c>
    </row>
    <row r="106" spans="1:15" x14ac:dyDescent="0.25">
      <c r="A106">
        <v>1</v>
      </c>
      <c r="B106">
        <v>104</v>
      </c>
      <c r="F106" t="s">
        <v>179</v>
      </c>
      <c r="G106" t="s">
        <v>360</v>
      </c>
      <c r="N106" t="s">
        <v>179</v>
      </c>
      <c r="O106" t="s">
        <v>10059</v>
      </c>
    </row>
    <row r="107" spans="1:15" x14ac:dyDescent="0.25">
      <c r="A107">
        <v>1</v>
      </c>
      <c r="B107">
        <v>105</v>
      </c>
      <c r="F107" t="s">
        <v>266</v>
      </c>
      <c r="G107" t="s">
        <v>361</v>
      </c>
      <c r="N107" t="s">
        <v>266</v>
      </c>
      <c r="O107" t="s">
        <v>10059</v>
      </c>
    </row>
    <row r="108" spans="1:15" x14ac:dyDescent="0.25">
      <c r="A108">
        <v>1</v>
      </c>
      <c r="B108">
        <v>106</v>
      </c>
      <c r="F108" t="s">
        <v>253</v>
      </c>
      <c r="G108" t="s">
        <v>362</v>
      </c>
      <c r="N108" t="s">
        <v>253</v>
      </c>
      <c r="O108" t="s">
        <v>10059</v>
      </c>
    </row>
    <row r="109" spans="1:15" x14ac:dyDescent="0.25">
      <c r="A109">
        <v>1</v>
      </c>
      <c r="B109">
        <v>107</v>
      </c>
      <c r="F109" s="93" t="s">
        <v>1065</v>
      </c>
      <c r="G109" s="93" t="s">
        <v>1130</v>
      </c>
      <c r="N109" t="s">
        <v>1065</v>
      </c>
      <c r="O109" t="s">
        <v>10058</v>
      </c>
    </row>
    <row r="110" spans="1:15" x14ac:dyDescent="0.25">
      <c r="A110">
        <v>1</v>
      </c>
      <c r="B110">
        <v>108</v>
      </c>
      <c r="F110" s="93" t="s">
        <v>1103</v>
      </c>
      <c r="G110" s="93" t="s">
        <v>1165</v>
      </c>
      <c r="N110" t="s">
        <v>1103</v>
      </c>
      <c r="O110" t="s">
        <v>10058</v>
      </c>
    </row>
    <row r="111" spans="1:15" x14ac:dyDescent="0.25">
      <c r="A111">
        <v>1</v>
      </c>
      <c r="B111">
        <v>109</v>
      </c>
      <c r="F111" t="s">
        <v>458</v>
      </c>
      <c r="G111" t="s">
        <v>363</v>
      </c>
      <c r="N111" t="s">
        <v>458</v>
      </c>
      <c r="O111" t="s">
        <v>10059</v>
      </c>
    </row>
    <row r="112" spans="1:15" x14ac:dyDescent="0.25">
      <c r="A112">
        <v>1</v>
      </c>
      <c r="B112">
        <v>110</v>
      </c>
      <c r="F112" t="s">
        <v>261</v>
      </c>
      <c r="G112" t="s">
        <v>851</v>
      </c>
      <c r="N112" t="s">
        <v>261</v>
      </c>
      <c r="O112" t="s">
        <v>10059</v>
      </c>
    </row>
    <row r="113" spans="1:15" x14ac:dyDescent="0.25">
      <c r="A113">
        <v>1</v>
      </c>
      <c r="B113">
        <v>111</v>
      </c>
      <c r="F113" s="93" t="s">
        <v>1055</v>
      </c>
      <c r="G113" s="93" t="s">
        <v>1121</v>
      </c>
      <c r="N113" t="s">
        <v>1055</v>
      </c>
      <c r="O113" t="s">
        <v>10058</v>
      </c>
    </row>
    <row r="114" spans="1:15" x14ac:dyDescent="0.25">
      <c r="A114">
        <v>1</v>
      </c>
      <c r="B114">
        <v>112</v>
      </c>
      <c r="F114" t="s">
        <v>440</v>
      </c>
      <c r="G114" t="s">
        <v>852</v>
      </c>
      <c r="N114" t="s">
        <v>440</v>
      </c>
      <c r="O114" t="s">
        <v>10059</v>
      </c>
    </row>
    <row r="115" spans="1:15" x14ac:dyDescent="0.25">
      <c r="A115">
        <v>1</v>
      </c>
      <c r="B115">
        <v>113</v>
      </c>
      <c r="F115" s="93" t="s">
        <v>1104</v>
      </c>
      <c r="G115" t="s">
        <v>9920</v>
      </c>
      <c r="N115" t="s">
        <v>1104</v>
      </c>
      <c r="O115" t="s">
        <v>10058</v>
      </c>
    </row>
    <row r="116" spans="1:15" x14ac:dyDescent="0.25">
      <c r="A116">
        <v>1</v>
      </c>
      <c r="B116">
        <v>114</v>
      </c>
      <c r="F116" t="s">
        <v>461</v>
      </c>
      <c r="G116" t="s">
        <v>853</v>
      </c>
      <c r="N116" t="s">
        <v>461</v>
      </c>
      <c r="O116" t="s">
        <v>10059</v>
      </c>
    </row>
    <row r="117" spans="1:15" x14ac:dyDescent="0.25">
      <c r="A117">
        <v>1</v>
      </c>
      <c r="B117">
        <v>115</v>
      </c>
      <c r="F117" t="s">
        <v>215</v>
      </c>
      <c r="G117" t="s">
        <v>10111</v>
      </c>
      <c r="N117" t="s">
        <v>215</v>
      </c>
      <c r="O117" t="s">
        <v>10059</v>
      </c>
    </row>
    <row r="118" spans="1:15" x14ac:dyDescent="0.25">
      <c r="A118">
        <v>1</v>
      </c>
      <c r="B118">
        <v>116</v>
      </c>
      <c r="F118" s="93" t="s">
        <v>1068</v>
      </c>
      <c r="G118" s="93" t="s">
        <v>10115</v>
      </c>
      <c r="N118" t="s">
        <v>1068</v>
      </c>
      <c r="O118" t="s">
        <v>10058</v>
      </c>
    </row>
    <row r="119" spans="1:15" x14ac:dyDescent="0.25">
      <c r="A119">
        <v>1</v>
      </c>
      <c r="B119">
        <v>117</v>
      </c>
      <c r="F119" t="s">
        <v>263</v>
      </c>
      <c r="G119" t="s">
        <v>854</v>
      </c>
      <c r="N119" t="s">
        <v>263</v>
      </c>
      <c r="O119" t="s">
        <v>10059</v>
      </c>
    </row>
    <row r="120" spans="1:15" x14ac:dyDescent="0.25">
      <c r="A120">
        <v>1</v>
      </c>
      <c r="B120">
        <v>118</v>
      </c>
      <c r="F120" s="93" t="s">
        <v>1066</v>
      </c>
      <c r="G120" s="93" t="s">
        <v>1131</v>
      </c>
      <c r="N120" t="s">
        <v>1066</v>
      </c>
      <c r="O120" t="s">
        <v>10058</v>
      </c>
    </row>
    <row r="121" spans="1:15" x14ac:dyDescent="0.25">
      <c r="A121">
        <v>1</v>
      </c>
      <c r="B121">
        <v>119</v>
      </c>
      <c r="F121" t="s">
        <v>452</v>
      </c>
      <c r="G121" t="s">
        <v>855</v>
      </c>
      <c r="N121" t="s">
        <v>452</v>
      </c>
      <c r="O121" t="s">
        <v>10059</v>
      </c>
    </row>
    <row r="122" spans="1:15" x14ac:dyDescent="0.25">
      <c r="A122">
        <v>1</v>
      </c>
      <c r="B122">
        <v>120</v>
      </c>
      <c r="F122" t="s">
        <v>240</v>
      </c>
      <c r="G122" t="s">
        <v>856</v>
      </c>
      <c r="N122" t="s">
        <v>240</v>
      </c>
      <c r="O122" t="s">
        <v>10059</v>
      </c>
    </row>
    <row r="123" spans="1:15" x14ac:dyDescent="0.25">
      <c r="A123">
        <v>1</v>
      </c>
      <c r="B123">
        <v>121</v>
      </c>
      <c r="F123" s="93" t="s">
        <v>1075</v>
      </c>
      <c r="G123" s="93" t="s">
        <v>1137</v>
      </c>
      <c r="N123" t="s">
        <v>1075</v>
      </c>
      <c r="O123" t="s">
        <v>10058</v>
      </c>
    </row>
    <row r="124" spans="1:15" x14ac:dyDescent="0.25">
      <c r="A124">
        <v>1</v>
      </c>
      <c r="B124">
        <v>122</v>
      </c>
      <c r="F124" t="s">
        <v>199</v>
      </c>
      <c r="G124" t="s">
        <v>1006</v>
      </c>
      <c r="N124" t="s">
        <v>199</v>
      </c>
      <c r="O124" t="s">
        <v>10059</v>
      </c>
    </row>
    <row r="125" spans="1:15" x14ac:dyDescent="0.25">
      <c r="A125">
        <v>1</v>
      </c>
      <c r="B125">
        <v>123</v>
      </c>
      <c r="F125" t="s">
        <v>474</v>
      </c>
      <c r="G125" t="s">
        <v>857</v>
      </c>
      <c r="N125" t="s">
        <v>474</v>
      </c>
      <c r="O125" t="s">
        <v>10059</v>
      </c>
    </row>
    <row r="126" spans="1:15" x14ac:dyDescent="0.25">
      <c r="A126">
        <v>1</v>
      </c>
      <c r="B126">
        <v>124</v>
      </c>
      <c r="F126" s="93" t="s">
        <v>1105</v>
      </c>
      <c r="G126" s="93" t="s">
        <v>1166</v>
      </c>
      <c r="N126" t="s">
        <v>1105</v>
      </c>
      <c r="O126" t="s">
        <v>10058</v>
      </c>
    </row>
    <row r="127" spans="1:15" x14ac:dyDescent="0.25">
      <c r="A127">
        <v>1</v>
      </c>
      <c r="B127">
        <v>125</v>
      </c>
      <c r="F127" s="93" t="s">
        <v>1085</v>
      </c>
      <c r="G127" s="93" t="s">
        <v>1147</v>
      </c>
      <c r="N127" t="s">
        <v>1085</v>
      </c>
      <c r="O127" t="s">
        <v>10058</v>
      </c>
    </row>
    <row r="128" spans="1:15" x14ac:dyDescent="0.25">
      <c r="A128">
        <v>1</v>
      </c>
      <c r="B128">
        <v>126</v>
      </c>
      <c r="F128" t="s">
        <v>174</v>
      </c>
      <c r="G128" t="s">
        <v>858</v>
      </c>
      <c r="N128" t="s">
        <v>174</v>
      </c>
      <c r="O128" t="s">
        <v>10059</v>
      </c>
    </row>
    <row r="129" spans="1:15" x14ac:dyDescent="0.25">
      <c r="A129">
        <v>1</v>
      </c>
      <c r="B129">
        <v>127</v>
      </c>
      <c r="F129" s="77" t="s">
        <v>1056</v>
      </c>
      <c r="G129" s="7" t="s">
        <v>1122</v>
      </c>
      <c r="N129" t="s">
        <v>1056</v>
      </c>
      <c r="O129" t="s">
        <v>10058</v>
      </c>
    </row>
    <row r="130" spans="1:15" x14ac:dyDescent="0.25">
      <c r="A130">
        <v>1</v>
      </c>
      <c r="B130">
        <v>128</v>
      </c>
      <c r="F130" t="s">
        <v>837</v>
      </c>
      <c r="G130" t="s">
        <v>859</v>
      </c>
      <c r="N130" t="s">
        <v>837</v>
      </c>
      <c r="O130" t="s">
        <v>10059</v>
      </c>
    </row>
    <row r="131" spans="1:15" x14ac:dyDescent="0.25">
      <c r="A131">
        <v>1</v>
      </c>
      <c r="B131">
        <v>129</v>
      </c>
      <c r="F131" t="s">
        <v>463</v>
      </c>
      <c r="G131" t="s">
        <v>860</v>
      </c>
      <c r="N131" t="s">
        <v>463</v>
      </c>
      <c r="O131" t="s">
        <v>10059</v>
      </c>
    </row>
    <row r="132" spans="1:15" x14ac:dyDescent="0.25">
      <c r="A132">
        <v>1</v>
      </c>
      <c r="B132">
        <v>130</v>
      </c>
      <c r="F132" s="93" t="s">
        <v>1076</v>
      </c>
      <c r="G132" s="93" t="s">
        <v>1138</v>
      </c>
      <c r="N132" t="s">
        <v>1076</v>
      </c>
      <c r="O132" t="s">
        <v>10058</v>
      </c>
    </row>
    <row r="133" spans="1:15" x14ac:dyDescent="0.25">
      <c r="A133">
        <v>1</v>
      </c>
      <c r="B133">
        <v>131</v>
      </c>
      <c r="F133" t="s">
        <v>245</v>
      </c>
      <c r="G133" t="s">
        <v>861</v>
      </c>
      <c r="N133" t="s">
        <v>245</v>
      </c>
      <c r="O133" t="s">
        <v>10059</v>
      </c>
    </row>
    <row r="134" spans="1:15" x14ac:dyDescent="0.25">
      <c r="A134">
        <v>1</v>
      </c>
      <c r="B134">
        <v>132</v>
      </c>
      <c r="F134" t="s">
        <v>178</v>
      </c>
      <c r="G134" t="s">
        <v>862</v>
      </c>
      <c r="N134" t="s">
        <v>178</v>
      </c>
      <c r="O134" t="s">
        <v>10059</v>
      </c>
    </row>
    <row r="135" spans="1:15" x14ac:dyDescent="0.25">
      <c r="A135">
        <v>1</v>
      </c>
      <c r="B135">
        <v>133</v>
      </c>
      <c r="F135" t="s">
        <v>222</v>
      </c>
      <c r="G135" t="s">
        <v>863</v>
      </c>
      <c r="N135" t="s">
        <v>222</v>
      </c>
      <c r="O135" t="s">
        <v>10059</v>
      </c>
    </row>
    <row r="136" spans="1:15" x14ac:dyDescent="0.25">
      <c r="A136">
        <v>1</v>
      </c>
      <c r="B136">
        <v>134</v>
      </c>
      <c r="F136" t="s">
        <v>268</v>
      </c>
      <c r="G136" t="s">
        <v>864</v>
      </c>
      <c r="N136" t="s">
        <v>268</v>
      </c>
      <c r="O136" t="s">
        <v>10059</v>
      </c>
    </row>
    <row r="137" spans="1:15" x14ac:dyDescent="0.25">
      <c r="A137">
        <v>1</v>
      </c>
      <c r="B137">
        <v>135</v>
      </c>
      <c r="F137" s="93" t="s">
        <v>1077</v>
      </c>
      <c r="G137" s="93" t="s">
        <v>1139</v>
      </c>
      <c r="N137" t="s">
        <v>1077</v>
      </c>
      <c r="O137" t="s">
        <v>10058</v>
      </c>
    </row>
    <row r="138" spans="1:15" x14ac:dyDescent="0.25">
      <c r="A138">
        <v>1</v>
      </c>
      <c r="B138">
        <v>136</v>
      </c>
      <c r="F138" t="s">
        <v>223</v>
      </c>
      <c r="G138" t="s">
        <v>865</v>
      </c>
      <c r="N138" t="s">
        <v>223</v>
      </c>
      <c r="O138" t="s">
        <v>10059</v>
      </c>
    </row>
    <row r="139" spans="1:15" x14ac:dyDescent="0.25">
      <c r="A139">
        <v>1</v>
      </c>
      <c r="B139">
        <v>137</v>
      </c>
      <c r="F139" t="s">
        <v>196</v>
      </c>
      <c r="G139" t="s">
        <v>866</v>
      </c>
      <c r="N139" t="s">
        <v>196</v>
      </c>
      <c r="O139" t="s">
        <v>10059</v>
      </c>
    </row>
    <row r="140" spans="1:15" x14ac:dyDescent="0.25">
      <c r="A140">
        <v>1</v>
      </c>
      <c r="B140">
        <v>138</v>
      </c>
      <c r="F140" t="s">
        <v>185</v>
      </c>
      <c r="G140" t="s">
        <v>867</v>
      </c>
      <c r="N140" t="s">
        <v>185</v>
      </c>
      <c r="O140" t="s">
        <v>10059</v>
      </c>
    </row>
    <row r="141" spans="1:15" x14ac:dyDescent="0.25">
      <c r="A141">
        <v>1</v>
      </c>
      <c r="B141">
        <v>139</v>
      </c>
      <c r="F141" t="s">
        <v>219</v>
      </c>
      <c r="G141" t="s">
        <v>868</v>
      </c>
      <c r="N141" t="s">
        <v>219</v>
      </c>
      <c r="O141" t="s">
        <v>10059</v>
      </c>
    </row>
    <row r="142" spans="1:15" x14ac:dyDescent="0.25">
      <c r="A142">
        <v>1</v>
      </c>
      <c r="B142">
        <v>140</v>
      </c>
      <c r="F142" t="s">
        <v>438</v>
      </c>
      <c r="G142" t="s">
        <v>869</v>
      </c>
      <c r="N142" t="s">
        <v>438</v>
      </c>
      <c r="O142" t="s">
        <v>10059</v>
      </c>
    </row>
    <row r="143" spans="1:15" x14ac:dyDescent="0.25">
      <c r="A143">
        <v>1</v>
      </c>
      <c r="B143">
        <v>141</v>
      </c>
      <c r="F143" t="s">
        <v>269</v>
      </c>
      <c r="G143" t="s">
        <v>870</v>
      </c>
      <c r="N143" t="s">
        <v>269</v>
      </c>
      <c r="O143" t="s">
        <v>10059</v>
      </c>
    </row>
    <row r="144" spans="1:15" x14ac:dyDescent="0.25">
      <c r="A144">
        <v>1</v>
      </c>
      <c r="B144">
        <v>142</v>
      </c>
      <c r="F144" t="s">
        <v>439</v>
      </c>
      <c r="G144" t="s">
        <v>871</v>
      </c>
      <c r="N144" t="s">
        <v>439</v>
      </c>
      <c r="O144" t="s">
        <v>10059</v>
      </c>
    </row>
    <row r="145" spans="1:15" x14ac:dyDescent="0.25">
      <c r="A145">
        <v>1</v>
      </c>
      <c r="B145">
        <v>143</v>
      </c>
      <c r="F145" t="s">
        <v>202</v>
      </c>
      <c r="G145" t="s">
        <v>872</v>
      </c>
      <c r="N145" t="s">
        <v>202</v>
      </c>
      <c r="O145" t="s">
        <v>10059</v>
      </c>
    </row>
    <row r="146" spans="1:15" x14ac:dyDescent="0.25">
      <c r="A146">
        <v>1</v>
      </c>
      <c r="B146">
        <v>144</v>
      </c>
      <c r="F146" t="s">
        <v>177</v>
      </c>
      <c r="G146" t="s">
        <v>873</v>
      </c>
      <c r="N146" t="s">
        <v>177</v>
      </c>
      <c r="O146" t="s">
        <v>10059</v>
      </c>
    </row>
    <row r="147" spans="1:15" x14ac:dyDescent="0.25">
      <c r="A147">
        <v>1</v>
      </c>
      <c r="B147">
        <v>145</v>
      </c>
      <c r="F147" t="s">
        <v>254</v>
      </c>
      <c r="G147" t="s">
        <v>874</v>
      </c>
      <c r="N147" t="s">
        <v>254</v>
      </c>
      <c r="O147" t="s">
        <v>10059</v>
      </c>
    </row>
    <row r="148" spans="1:15" x14ac:dyDescent="0.25">
      <c r="A148">
        <v>1</v>
      </c>
      <c r="B148">
        <v>146</v>
      </c>
      <c r="F148" t="s">
        <v>264</v>
      </c>
      <c r="G148" t="s">
        <v>875</v>
      </c>
      <c r="N148" t="s">
        <v>264</v>
      </c>
      <c r="O148" t="s">
        <v>10059</v>
      </c>
    </row>
    <row r="149" spans="1:15" x14ac:dyDescent="0.25">
      <c r="A149">
        <v>1</v>
      </c>
      <c r="B149">
        <v>147</v>
      </c>
      <c r="F149" t="s">
        <v>232</v>
      </c>
      <c r="G149" t="s">
        <v>876</v>
      </c>
      <c r="N149" t="s">
        <v>232</v>
      </c>
      <c r="O149" t="s">
        <v>10059</v>
      </c>
    </row>
    <row r="150" spans="1:15" x14ac:dyDescent="0.25">
      <c r="A150">
        <v>1</v>
      </c>
      <c r="B150">
        <v>148</v>
      </c>
      <c r="F150" t="s">
        <v>175</v>
      </c>
      <c r="G150" t="s">
        <v>877</v>
      </c>
      <c r="N150" t="s">
        <v>175</v>
      </c>
      <c r="O150" t="s">
        <v>10059</v>
      </c>
    </row>
    <row r="151" spans="1:15" x14ac:dyDescent="0.25">
      <c r="A151">
        <v>1</v>
      </c>
      <c r="B151">
        <v>149</v>
      </c>
      <c r="F151" s="93" t="s">
        <v>1078</v>
      </c>
      <c r="G151" s="93" t="s">
        <v>1140</v>
      </c>
      <c r="N151" t="s">
        <v>1078</v>
      </c>
      <c r="O151" t="s">
        <v>10058</v>
      </c>
    </row>
    <row r="152" spans="1:15" x14ac:dyDescent="0.25">
      <c r="A152">
        <v>1</v>
      </c>
      <c r="B152">
        <v>150</v>
      </c>
      <c r="F152" t="s">
        <v>221</v>
      </c>
      <c r="G152" t="s">
        <v>878</v>
      </c>
      <c r="N152" t="s">
        <v>221</v>
      </c>
      <c r="O152" t="s">
        <v>10059</v>
      </c>
    </row>
    <row r="153" spans="1:15" x14ac:dyDescent="0.25">
      <c r="A153">
        <v>1</v>
      </c>
      <c r="B153">
        <v>151</v>
      </c>
      <c r="F153" t="s">
        <v>244</v>
      </c>
      <c r="G153" t="s">
        <v>879</v>
      </c>
      <c r="N153" t="s">
        <v>244</v>
      </c>
      <c r="O153" t="s">
        <v>10059</v>
      </c>
    </row>
    <row r="154" spans="1:15" x14ac:dyDescent="0.25">
      <c r="A154">
        <v>1</v>
      </c>
      <c r="B154">
        <v>152</v>
      </c>
      <c r="F154" t="s">
        <v>238</v>
      </c>
      <c r="G154" t="s">
        <v>880</v>
      </c>
      <c r="N154" t="s">
        <v>238</v>
      </c>
      <c r="O154" t="s">
        <v>10059</v>
      </c>
    </row>
    <row r="155" spans="1:15" x14ac:dyDescent="0.25">
      <c r="A155">
        <v>1</v>
      </c>
      <c r="B155">
        <v>153</v>
      </c>
      <c r="F155" s="93" t="s">
        <v>1106</v>
      </c>
      <c r="G155" s="77" t="s">
        <v>1167</v>
      </c>
      <c r="N155" t="s">
        <v>1106</v>
      </c>
      <c r="O155" t="s">
        <v>10058</v>
      </c>
    </row>
    <row r="156" spans="1:15" x14ac:dyDescent="0.25">
      <c r="A156">
        <v>1</v>
      </c>
      <c r="B156">
        <v>154</v>
      </c>
      <c r="F156" s="93" t="s">
        <v>1117</v>
      </c>
      <c r="G156" s="93" t="s">
        <v>1178</v>
      </c>
      <c r="N156" t="s">
        <v>1117</v>
      </c>
      <c r="O156" t="s">
        <v>10058</v>
      </c>
    </row>
    <row r="157" spans="1:15" x14ac:dyDescent="0.25">
      <c r="A157">
        <v>1</v>
      </c>
      <c r="B157">
        <v>155</v>
      </c>
      <c r="F157" s="93" t="s">
        <v>1086</v>
      </c>
      <c r="G157" s="93" t="s">
        <v>1148</v>
      </c>
      <c r="N157" t="s">
        <v>1086</v>
      </c>
      <c r="O157" t="s">
        <v>10058</v>
      </c>
    </row>
    <row r="158" spans="1:15" x14ac:dyDescent="0.25">
      <c r="A158">
        <v>1</v>
      </c>
      <c r="B158">
        <v>156</v>
      </c>
      <c r="F158" s="93" t="s">
        <v>1057</v>
      </c>
      <c r="G158" s="93" t="s">
        <v>1123</v>
      </c>
      <c r="N158" t="s">
        <v>1057</v>
      </c>
      <c r="O158" t="s">
        <v>10058</v>
      </c>
    </row>
    <row r="159" spans="1:15" x14ac:dyDescent="0.25">
      <c r="A159">
        <v>1</v>
      </c>
      <c r="B159">
        <v>157</v>
      </c>
      <c r="F159" t="s">
        <v>273</v>
      </c>
      <c r="G159" t="s">
        <v>367</v>
      </c>
      <c r="N159" t="s">
        <v>273</v>
      </c>
      <c r="O159" t="s">
        <v>10059</v>
      </c>
    </row>
    <row r="160" spans="1:15" x14ac:dyDescent="0.25">
      <c r="A160">
        <v>1</v>
      </c>
      <c r="B160">
        <v>158</v>
      </c>
      <c r="F160" s="93" t="s">
        <v>10395</v>
      </c>
      <c r="G160" s="77" t="s">
        <v>10396</v>
      </c>
      <c r="N160" t="s">
        <v>184</v>
      </c>
      <c r="O160" t="s">
        <v>10059</v>
      </c>
    </row>
    <row r="161" spans="1:15" x14ac:dyDescent="0.25">
      <c r="A161">
        <v>1</v>
      </c>
      <c r="B161">
        <v>159</v>
      </c>
      <c r="F161" t="s">
        <v>184</v>
      </c>
      <c r="G161" t="s">
        <v>368</v>
      </c>
      <c r="N161" t="s">
        <v>228</v>
      </c>
      <c r="O161" t="s">
        <v>10059</v>
      </c>
    </row>
    <row r="162" spans="1:15" x14ac:dyDescent="0.25">
      <c r="A162">
        <v>1</v>
      </c>
      <c r="B162">
        <v>160</v>
      </c>
      <c r="F162" t="s">
        <v>228</v>
      </c>
      <c r="G162" t="s">
        <v>369</v>
      </c>
      <c r="N162" t="s">
        <v>1093</v>
      </c>
      <c r="O162" t="s">
        <v>10058</v>
      </c>
    </row>
    <row r="163" spans="1:15" x14ac:dyDescent="0.25">
      <c r="A163">
        <v>1</v>
      </c>
      <c r="B163">
        <v>161</v>
      </c>
      <c r="F163" s="93" t="s">
        <v>1093</v>
      </c>
      <c r="G163" s="93" t="s">
        <v>1155</v>
      </c>
      <c r="N163" t="s">
        <v>1079</v>
      </c>
      <c r="O163" t="s">
        <v>10058</v>
      </c>
    </row>
    <row r="164" spans="1:15" x14ac:dyDescent="0.25">
      <c r="A164">
        <v>1</v>
      </c>
      <c r="B164">
        <v>162</v>
      </c>
      <c r="F164" s="93" t="s">
        <v>1079</v>
      </c>
      <c r="G164" s="93" t="s">
        <v>1141</v>
      </c>
      <c r="N164" t="s">
        <v>437</v>
      </c>
      <c r="O164" t="s">
        <v>10059</v>
      </c>
    </row>
    <row r="165" spans="1:15" x14ac:dyDescent="0.25">
      <c r="A165">
        <v>1</v>
      </c>
      <c r="B165">
        <v>163</v>
      </c>
      <c r="F165" t="s">
        <v>437</v>
      </c>
      <c r="G165" t="s">
        <v>370</v>
      </c>
      <c r="N165" t="s">
        <v>1087</v>
      </c>
      <c r="O165" t="s">
        <v>10058</v>
      </c>
    </row>
    <row r="166" spans="1:15" x14ac:dyDescent="0.25">
      <c r="A166">
        <v>1</v>
      </c>
      <c r="B166">
        <v>164</v>
      </c>
      <c r="F166" s="93" t="s">
        <v>1087</v>
      </c>
      <c r="G166" s="93" t="s">
        <v>1149</v>
      </c>
      <c r="N166" t="s">
        <v>462</v>
      </c>
      <c r="O166" t="s">
        <v>10059</v>
      </c>
    </row>
    <row r="167" spans="1:15" x14ac:dyDescent="0.25">
      <c r="A167">
        <v>1</v>
      </c>
      <c r="B167">
        <v>165</v>
      </c>
      <c r="F167" t="s">
        <v>462</v>
      </c>
      <c r="G167" t="s">
        <v>371</v>
      </c>
      <c r="N167" t="s">
        <v>227</v>
      </c>
      <c r="O167" t="s">
        <v>10059</v>
      </c>
    </row>
    <row r="168" spans="1:15" x14ac:dyDescent="0.25">
      <c r="A168">
        <v>1</v>
      </c>
      <c r="B168">
        <v>166</v>
      </c>
      <c r="F168" t="s">
        <v>227</v>
      </c>
      <c r="G168" t="s">
        <v>372</v>
      </c>
      <c r="N168" t="s">
        <v>447</v>
      </c>
      <c r="O168" t="s">
        <v>10059</v>
      </c>
    </row>
    <row r="169" spans="1:15" x14ac:dyDescent="0.25">
      <c r="A169">
        <v>1</v>
      </c>
      <c r="B169">
        <v>167</v>
      </c>
      <c r="F169" t="s">
        <v>447</v>
      </c>
      <c r="G169" t="s">
        <v>373</v>
      </c>
      <c r="N169" t="s">
        <v>470</v>
      </c>
      <c r="O169" t="s">
        <v>10059</v>
      </c>
    </row>
    <row r="170" spans="1:15" x14ac:dyDescent="0.25">
      <c r="A170">
        <v>1</v>
      </c>
      <c r="B170">
        <v>168</v>
      </c>
      <c r="F170" t="s">
        <v>470</v>
      </c>
      <c r="G170" t="s">
        <v>374</v>
      </c>
      <c r="N170" t="s">
        <v>1088</v>
      </c>
      <c r="O170" t="s">
        <v>10058</v>
      </c>
    </row>
    <row r="171" spans="1:15" x14ac:dyDescent="0.25">
      <c r="A171">
        <v>1</v>
      </c>
      <c r="B171">
        <v>169</v>
      </c>
      <c r="F171" s="93" t="s">
        <v>1088</v>
      </c>
      <c r="G171" s="93" t="s">
        <v>1150</v>
      </c>
      <c r="N171" t="s">
        <v>272</v>
      </c>
      <c r="O171" t="s">
        <v>10059</v>
      </c>
    </row>
    <row r="172" spans="1:15" x14ac:dyDescent="0.25">
      <c r="A172">
        <v>1</v>
      </c>
      <c r="B172">
        <v>170</v>
      </c>
      <c r="F172" t="s">
        <v>272</v>
      </c>
      <c r="G172" t="s">
        <v>375</v>
      </c>
      <c r="N172" t="s">
        <v>1118</v>
      </c>
      <c r="O172" t="s">
        <v>10058</v>
      </c>
    </row>
    <row r="173" spans="1:15" x14ac:dyDescent="0.25">
      <c r="A173">
        <v>1</v>
      </c>
      <c r="B173">
        <v>171</v>
      </c>
      <c r="F173" s="93" t="s">
        <v>1118</v>
      </c>
      <c r="G173" s="93" t="s">
        <v>1179</v>
      </c>
      <c r="N173" t="s">
        <v>1089</v>
      </c>
      <c r="O173" t="s">
        <v>10058</v>
      </c>
    </row>
    <row r="174" spans="1:15" x14ac:dyDescent="0.25">
      <c r="A174">
        <v>1</v>
      </c>
      <c r="B174">
        <v>172</v>
      </c>
      <c r="F174" s="93" t="s">
        <v>1089</v>
      </c>
      <c r="G174" s="93" t="s">
        <v>1151</v>
      </c>
      <c r="N174" t="s">
        <v>256</v>
      </c>
      <c r="O174" t="s">
        <v>10059</v>
      </c>
    </row>
    <row r="175" spans="1:15" x14ac:dyDescent="0.25">
      <c r="A175">
        <v>1</v>
      </c>
      <c r="B175">
        <v>173</v>
      </c>
      <c r="F175" t="s">
        <v>256</v>
      </c>
      <c r="G175" t="s">
        <v>376</v>
      </c>
      <c r="N175" t="s">
        <v>443</v>
      </c>
      <c r="O175" t="s">
        <v>10059</v>
      </c>
    </row>
    <row r="176" spans="1:15" x14ac:dyDescent="0.25">
      <c r="A176">
        <v>1</v>
      </c>
      <c r="B176">
        <v>174</v>
      </c>
      <c r="F176" t="s">
        <v>443</v>
      </c>
      <c r="G176" t="s">
        <v>377</v>
      </c>
      <c r="N176" t="s">
        <v>1080</v>
      </c>
      <c r="O176" t="s">
        <v>10058</v>
      </c>
    </row>
    <row r="177" spans="1:15" x14ac:dyDescent="0.25">
      <c r="A177">
        <v>1</v>
      </c>
      <c r="B177">
        <v>175</v>
      </c>
      <c r="F177" s="93" t="s">
        <v>1080</v>
      </c>
      <c r="G177" s="93" t="s">
        <v>1142</v>
      </c>
      <c r="N177" t="s">
        <v>451</v>
      </c>
      <c r="O177" t="s">
        <v>10059</v>
      </c>
    </row>
    <row r="178" spans="1:15" x14ac:dyDescent="0.25">
      <c r="A178">
        <v>1</v>
      </c>
      <c r="B178">
        <v>176</v>
      </c>
      <c r="F178" t="s">
        <v>451</v>
      </c>
      <c r="G178" t="s">
        <v>378</v>
      </c>
      <c r="N178" t="s">
        <v>365</v>
      </c>
      <c r="O178" t="s">
        <v>10059</v>
      </c>
    </row>
    <row r="179" spans="1:15" x14ac:dyDescent="0.25">
      <c r="A179">
        <v>1</v>
      </c>
      <c r="B179">
        <v>177</v>
      </c>
      <c r="F179" t="s">
        <v>365</v>
      </c>
      <c r="G179" t="s">
        <v>379</v>
      </c>
      <c r="N179" t="s">
        <v>260</v>
      </c>
      <c r="O179" t="s">
        <v>10059</v>
      </c>
    </row>
    <row r="180" spans="1:15" x14ac:dyDescent="0.25">
      <c r="A180">
        <v>1</v>
      </c>
      <c r="B180">
        <v>178</v>
      </c>
      <c r="F180" t="s">
        <v>260</v>
      </c>
      <c r="G180" t="s">
        <v>380</v>
      </c>
      <c r="N180" t="s">
        <v>441</v>
      </c>
      <c r="O180" t="s">
        <v>10059</v>
      </c>
    </row>
    <row r="181" spans="1:15" x14ac:dyDescent="0.25">
      <c r="A181">
        <v>1</v>
      </c>
      <c r="B181">
        <v>179</v>
      </c>
      <c r="F181" t="s">
        <v>441</v>
      </c>
      <c r="G181" t="s">
        <v>381</v>
      </c>
      <c r="N181" t="s">
        <v>197</v>
      </c>
      <c r="O181" t="s">
        <v>10059</v>
      </c>
    </row>
    <row r="182" spans="1:15" x14ac:dyDescent="0.25">
      <c r="A182">
        <v>1</v>
      </c>
      <c r="B182">
        <v>180</v>
      </c>
      <c r="F182" t="s">
        <v>197</v>
      </c>
      <c r="G182" t="s">
        <v>382</v>
      </c>
      <c r="N182" t="s">
        <v>188</v>
      </c>
      <c r="O182" t="s">
        <v>10059</v>
      </c>
    </row>
    <row r="183" spans="1:15" x14ac:dyDescent="0.25">
      <c r="A183">
        <v>1</v>
      </c>
      <c r="B183">
        <v>181</v>
      </c>
      <c r="F183" t="s">
        <v>188</v>
      </c>
      <c r="G183" t="s">
        <v>23</v>
      </c>
      <c r="N183" t="s">
        <v>176</v>
      </c>
      <c r="O183" t="s">
        <v>10059</v>
      </c>
    </row>
    <row r="184" spans="1:15" x14ac:dyDescent="0.25">
      <c r="A184">
        <v>1</v>
      </c>
      <c r="B184">
        <v>182</v>
      </c>
      <c r="F184" t="s">
        <v>176</v>
      </c>
      <c r="G184" t="s">
        <v>24</v>
      </c>
      <c r="N184" t="s">
        <v>248</v>
      </c>
      <c r="O184" t="s">
        <v>10059</v>
      </c>
    </row>
    <row r="185" spans="1:15" x14ac:dyDescent="0.25">
      <c r="A185">
        <v>1</v>
      </c>
      <c r="B185">
        <v>183</v>
      </c>
      <c r="F185" t="s">
        <v>248</v>
      </c>
      <c r="G185" t="s">
        <v>25</v>
      </c>
      <c r="N185" t="s">
        <v>213</v>
      </c>
      <c r="O185" t="s">
        <v>10059</v>
      </c>
    </row>
    <row r="186" spans="1:15" x14ac:dyDescent="0.25">
      <c r="A186">
        <v>1</v>
      </c>
      <c r="B186">
        <v>184</v>
      </c>
      <c r="F186" t="s">
        <v>213</v>
      </c>
      <c r="G186" t="s">
        <v>26</v>
      </c>
      <c r="N186" t="s">
        <v>183</v>
      </c>
      <c r="O186" t="s">
        <v>10059</v>
      </c>
    </row>
    <row r="187" spans="1:15" x14ac:dyDescent="0.25">
      <c r="A187">
        <v>1</v>
      </c>
      <c r="B187">
        <v>185</v>
      </c>
      <c r="F187" t="s">
        <v>183</v>
      </c>
      <c r="G187" t="s">
        <v>27</v>
      </c>
      <c r="N187" t="s">
        <v>37</v>
      </c>
      <c r="O187" t="s">
        <v>10059</v>
      </c>
    </row>
    <row r="188" spans="1:15" x14ac:dyDescent="0.25">
      <c r="A188">
        <v>1</v>
      </c>
      <c r="B188">
        <v>186</v>
      </c>
      <c r="F188" t="s">
        <v>37</v>
      </c>
      <c r="G188" t="s">
        <v>28</v>
      </c>
      <c r="N188" t="s">
        <v>193</v>
      </c>
      <c r="O188" t="s">
        <v>10059</v>
      </c>
    </row>
    <row r="189" spans="1:15" x14ac:dyDescent="0.25">
      <c r="A189">
        <v>1</v>
      </c>
      <c r="B189">
        <v>187</v>
      </c>
      <c r="F189" t="s">
        <v>193</v>
      </c>
      <c r="G189" t="s">
        <v>29</v>
      </c>
      <c r="N189" t="s">
        <v>249</v>
      </c>
      <c r="O189" t="s">
        <v>10059</v>
      </c>
    </row>
    <row r="190" spans="1:15" x14ac:dyDescent="0.25">
      <c r="A190">
        <v>1</v>
      </c>
      <c r="B190">
        <v>188</v>
      </c>
      <c r="F190" t="s">
        <v>249</v>
      </c>
      <c r="G190" t="s">
        <v>30</v>
      </c>
      <c r="N190" t="s">
        <v>210</v>
      </c>
      <c r="O190" t="s">
        <v>10059</v>
      </c>
    </row>
    <row r="191" spans="1:15" x14ac:dyDescent="0.25">
      <c r="A191">
        <v>1</v>
      </c>
      <c r="B191">
        <v>189</v>
      </c>
      <c r="F191" t="s">
        <v>210</v>
      </c>
      <c r="G191" t="s">
        <v>31</v>
      </c>
      <c r="N191" t="s">
        <v>247</v>
      </c>
      <c r="O191" t="s">
        <v>10059</v>
      </c>
    </row>
    <row r="192" spans="1:15" x14ac:dyDescent="0.25">
      <c r="A192">
        <v>1</v>
      </c>
      <c r="B192">
        <v>190</v>
      </c>
      <c r="F192" t="s">
        <v>247</v>
      </c>
      <c r="G192" t="s">
        <v>32</v>
      </c>
      <c r="N192" t="s">
        <v>203</v>
      </c>
      <c r="O192" t="s">
        <v>10059</v>
      </c>
    </row>
    <row r="193" spans="1:15" x14ac:dyDescent="0.25">
      <c r="A193">
        <v>1</v>
      </c>
      <c r="B193">
        <v>191</v>
      </c>
      <c r="F193" s="77" t="s">
        <v>203</v>
      </c>
      <c r="G193" s="77" t="s">
        <v>10010</v>
      </c>
      <c r="N193" t="s">
        <v>465</v>
      </c>
      <c r="O193" t="s">
        <v>10059</v>
      </c>
    </row>
    <row r="194" spans="1:15" x14ac:dyDescent="0.25">
      <c r="A194">
        <v>1</v>
      </c>
      <c r="B194">
        <v>192</v>
      </c>
      <c r="F194" t="s">
        <v>465</v>
      </c>
      <c r="G194" t="s">
        <v>33</v>
      </c>
      <c r="N194" t="s">
        <v>195</v>
      </c>
      <c r="O194" t="s">
        <v>10059</v>
      </c>
    </row>
    <row r="195" spans="1:15" x14ac:dyDescent="0.25">
      <c r="A195">
        <v>1</v>
      </c>
      <c r="B195">
        <v>193</v>
      </c>
      <c r="F195" t="s">
        <v>195</v>
      </c>
      <c r="G195" t="s">
        <v>34</v>
      </c>
      <c r="N195" t="s">
        <v>239</v>
      </c>
      <c r="O195" t="s">
        <v>10059</v>
      </c>
    </row>
    <row r="196" spans="1:15" x14ac:dyDescent="0.25">
      <c r="A196">
        <v>1</v>
      </c>
      <c r="B196">
        <v>194</v>
      </c>
      <c r="F196" t="s">
        <v>239</v>
      </c>
      <c r="G196" s="93" t="s">
        <v>9919</v>
      </c>
      <c r="N196" t="s">
        <v>220</v>
      </c>
      <c r="O196" t="s">
        <v>10059</v>
      </c>
    </row>
    <row r="197" spans="1:15" x14ac:dyDescent="0.25">
      <c r="A197">
        <v>1</v>
      </c>
      <c r="B197">
        <v>195</v>
      </c>
      <c r="F197" t="s">
        <v>220</v>
      </c>
      <c r="G197" t="s">
        <v>35</v>
      </c>
      <c r="N197" t="s">
        <v>194</v>
      </c>
      <c r="O197" t="s">
        <v>10059</v>
      </c>
    </row>
    <row r="198" spans="1:15" x14ac:dyDescent="0.25">
      <c r="A198">
        <v>1</v>
      </c>
      <c r="B198">
        <v>196</v>
      </c>
      <c r="F198" t="s">
        <v>194</v>
      </c>
      <c r="G198" t="s">
        <v>36</v>
      </c>
      <c r="N198" t="s">
        <v>204</v>
      </c>
      <c r="O198" t="s">
        <v>10059</v>
      </c>
    </row>
    <row r="199" spans="1:15" x14ac:dyDescent="0.25">
      <c r="A199">
        <v>1</v>
      </c>
      <c r="B199">
        <v>197</v>
      </c>
      <c r="F199" t="s">
        <v>204</v>
      </c>
      <c r="G199" t="s">
        <v>394</v>
      </c>
      <c r="N199" t="s">
        <v>246</v>
      </c>
      <c r="O199" t="s">
        <v>10059</v>
      </c>
    </row>
    <row r="200" spans="1:15" x14ac:dyDescent="0.25">
      <c r="A200">
        <v>1</v>
      </c>
      <c r="B200">
        <v>198</v>
      </c>
      <c r="F200" t="s">
        <v>246</v>
      </c>
      <c r="G200" t="s">
        <v>395</v>
      </c>
      <c r="N200" t="s">
        <v>200</v>
      </c>
      <c r="O200" t="s">
        <v>10059</v>
      </c>
    </row>
    <row r="201" spans="1:15" x14ac:dyDescent="0.25">
      <c r="A201">
        <v>1</v>
      </c>
      <c r="B201">
        <v>199</v>
      </c>
      <c r="F201" t="s">
        <v>200</v>
      </c>
      <c r="G201" s="77" t="s">
        <v>10342</v>
      </c>
      <c r="N201" t="s">
        <v>466</v>
      </c>
      <c r="O201" t="s">
        <v>10059</v>
      </c>
    </row>
    <row r="202" spans="1:15" x14ac:dyDescent="0.25">
      <c r="A202">
        <v>1</v>
      </c>
      <c r="B202">
        <v>200</v>
      </c>
      <c r="F202" t="s">
        <v>466</v>
      </c>
      <c r="G202" t="s">
        <v>10346</v>
      </c>
      <c r="N202" t="s">
        <v>274</v>
      </c>
      <c r="O202" t="s">
        <v>10059</v>
      </c>
    </row>
    <row r="203" spans="1:15" x14ac:dyDescent="0.25">
      <c r="A203">
        <f t="shared" ref="A203:A266" si="0">A3+1</f>
        <v>2</v>
      </c>
      <c r="B203">
        <v>1</v>
      </c>
      <c r="F203" s="77" t="s">
        <v>274</v>
      </c>
      <c r="G203" s="77" t="s">
        <v>10347</v>
      </c>
      <c r="N203" t="s">
        <v>445</v>
      </c>
      <c r="O203" t="s">
        <v>10059</v>
      </c>
    </row>
    <row r="204" spans="1:15" x14ac:dyDescent="0.25">
      <c r="A204">
        <f t="shared" si="0"/>
        <v>2</v>
      </c>
      <c r="B204">
        <v>2</v>
      </c>
      <c r="F204" s="77" t="s">
        <v>445</v>
      </c>
      <c r="G204" s="77" t="s">
        <v>396</v>
      </c>
      <c r="N204" t="s">
        <v>472</v>
      </c>
      <c r="O204" t="s">
        <v>10059</v>
      </c>
    </row>
    <row r="205" spans="1:15" x14ac:dyDescent="0.25">
      <c r="A205">
        <f t="shared" si="0"/>
        <v>2</v>
      </c>
      <c r="B205">
        <v>3</v>
      </c>
      <c r="F205" s="77" t="s">
        <v>472</v>
      </c>
      <c r="G205" s="77" t="s">
        <v>397</v>
      </c>
      <c r="N205" t="s">
        <v>468</v>
      </c>
      <c r="O205" t="s">
        <v>10059</v>
      </c>
    </row>
    <row r="206" spans="1:15" x14ac:dyDescent="0.25">
      <c r="A206">
        <f t="shared" si="0"/>
        <v>2</v>
      </c>
      <c r="B206">
        <v>4</v>
      </c>
      <c r="F206" s="77" t="s">
        <v>468</v>
      </c>
      <c r="G206" s="77" t="s">
        <v>805</v>
      </c>
      <c r="N206" t="s">
        <v>1094</v>
      </c>
      <c r="O206" t="s">
        <v>10058</v>
      </c>
    </row>
    <row r="207" spans="1:15" x14ac:dyDescent="0.25">
      <c r="A207">
        <f t="shared" si="0"/>
        <v>2</v>
      </c>
      <c r="B207">
        <v>5</v>
      </c>
      <c r="F207" s="93" t="s">
        <v>1094</v>
      </c>
      <c r="G207" s="93" t="s">
        <v>1156</v>
      </c>
      <c r="N207" t="s">
        <v>217</v>
      </c>
      <c r="O207" t="s">
        <v>10059</v>
      </c>
    </row>
    <row r="208" spans="1:15" x14ac:dyDescent="0.25">
      <c r="A208">
        <f t="shared" si="0"/>
        <v>2</v>
      </c>
      <c r="B208">
        <v>6</v>
      </c>
      <c r="F208" s="77" t="s">
        <v>217</v>
      </c>
      <c r="G208" s="77" t="s">
        <v>806</v>
      </c>
      <c r="N208" t="s">
        <v>435</v>
      </c>
      <c r="O208" t="s">
        <v>10059</v>
      </c>
    </row>
    <row r="209" spans="1:15" x14ac:dyDescent="0.25">
      <c r="A209">
        <f t="shared" si="0"/>
        <v>2</v>
      </c>
      <c r="B209">
        <v>7</v>
      </c>
      <c r="F209" s="77" t="s">
        <v>435</v>
      </c>
      <c r="G209" s="77" t="s">
        <v>807</v>
      </c>
      <c r="N209" t="s">
        <v>205</v>
      </c>
      <c r="O209" t="s">
        <v>10059</v>
      </c>
    </row>
    <row r="210" spans="1:15" x14ac:dyDescent="0.25">
      <c r="A210">
        <f t="shared" si="0"/>
        <v>2</v>
      </c>
      <c r="B210">
        <v>8</v>
      </c>
      <c r="F210" s="77" t="s">
        <v>205</v>
      </c>
      <c r="G210" s="77" t="s">
        <v>808</v>
      </c>
      <c r="N210" t="s">
        <v>10071</v>
      </c>
      <c r="O210" t="s">
        <v>10059</v>
      </c>
    </row>
    <row r="211" spans="1:15" x14ac:dyDescent="0.25">
      <c r="A211">
        <f t="shared" si="0"/>
        <v>2</v>
      </c>
      <c r="B211">
        <v>9</v>
      </c>
      <c r="F211" s="77" t="s">
        <v>10071</v>
      </c>
      <c r="G211" s="77" t="s">
        <v>10072</v>
      </c>
      <c r="N211" t="s">
        <v>446</v>
      </c>
      <c r="O211" t="s">
        <v>10059</v>
      </c>
    </row>
    <row r="212" spans="1:15" x14ac:dyDescent="0.25">
      <c r="A212">
        <f t="shared" si="0"/>
        <v>2</v>
      </c>
      <c r="B212">
        <v>10</v>
      </c>
      <c r="F212" s="77" t="s">
        <v>446</v>
      </c>
      <c r="G212" s="77" t="s">
        <v>809</v>
      </c>
      <c r="N212" t="s">
        <v>471</v>
      </c>
      <c r="O212" t="s">
        <v>10059</v>
      </c>
    </row>
    <row r="213" spans="1:15" x14ac:dyDescent="0.25">
      <c r="A213">
        <f t="shared" si="0"/>
        <v>2</v>
      </c>
      <c r="B213">
        <v>11</v>
      </c>
      <c r="F213" s="77" t="s">
        <v>471</v>
      </c>
      <c r="G213" s="77" t="s">
        <v>810</v>
      </c>
      <c r="N213" t="s">
        <v>1107</v>
      </c>
      <c r="O213" t="s">
        <v>10058</v>
      </c>
    </row>
    <row r="214" spans="1:15" x14ac:dyDescent="0.25">
      <c r="A214">
        <f t="shared" si="0"/>
        <v>2</v>
      </c>
      <c r="B214">
        <v>12</v>
      </c>
      <c r="F214" s="93" t="s">
        <v>1107</v>
      </c>
      <c r="G214" s="77" t="s">
        <v>1168</v>
      </c>
      <c r="N214" t="s">
        <v>192</v>
      </c>
      <c r="O214" t="s">
        <v>10059</v>
      </c>
    </row>
    <row r="215" spans="1:15" x14ac:dyDescent="0.25">
      <c r="A215">
        <f t="shared" si="0"/>
        <v>2</v>
      </c>
      <c r="B215">
        <v>13</v>
      </c>
      <c r="F215" s="77" t="s">
        <v>192</v>
      </c>
      <c r="G215" s="77" t="s">
        <v>811</v>
      </c>
      <c r="N215" t="s">
        <v>251</v>
      </c>
      <c r="O215" t="s">
        <v>10059</v>
      </c>
    </row>
    <row r="216" spans="1:15" x14ac:dyDescent="0.25">
      <c r="A216">
        <f t="shared" si="0"/>
        <v>2</v>
      </c>
      <c r="B216">
        <v>14</v>
      </c>
      <c r="F216" s="77" t="s">
        <v>251</v>
      </c>
      <c r="G216" s="77" t="s">
        <v>812</v>
      </c>
      <c r="N216" t="s">
        <v>206</v>
      </c>
      <c r="O216" t="s">
        <v>10059</v>
      </c>
    </row>
    <row r="217" spans="1:15" x14ac:dyDescent="0.25">
      <c r="A217">
        <f t="shared" si="0"/>
        <v>2</v>
      </c>
      <c r="B217">
        <v>15</v>
      </c>
      <c r="F217" s="77" t="s">
        <v>206</v>
      </c>
      <c r="G217" s="77" t="s">
        <v>813</v>
      </c>
      <c r="N217" s="77" t="s">
        <v>10395</v>
      </c>
      <c r="O217" s="77" t="s">
        <v>10059</v>
      </c>
    </row>
    <row r="218" spans="1:15" x14ac:dyDescent="0.25">
      <c r="A218">
        <f t="shared" si="0"/>
        <v>2</v>
      </c>
      <c r="B218">
        <v>16</v>
      </c>
      <c r="F218" s="77" t="s">
        <v>455</v>
      </c>
      <c r="G218" s="77" t="s">
        <v>814</v>
      </c>
      <c r="N218" t="s">
        <v>455</v>
      </c>
      <c r="O218" t="s">
        <v>10059</v>
      </c>
    </row>
    <row r="219" spans="1:15" x14ac:dyDescent="0.25">
      <c r="A219">
        <f t="shared" si="0"/>
        <v>2</v>
      </c>
      <c r="B219">
        <v>17</v>
      </c>
      <c r="F219" s="11"/>
      <c r="G219" s="11"/>
      <c r="N219" s="11"/>
    </row>
    <row r="220" spans="1:15" x14ac:dyDescent="0.25">
      <c r="A220">
        <f t="shared" si="0"/>
        <v>2</v>
      </c>
      <c r="B220">
        <v>18</v>
      </c>
      <c r="F220" s="11"/>
      <c r="G220" s="11"/>
      <c r="N220" s="11"/>
    </row>
    <row r="221" spans="1:15" x14ac:dyDescent="0.25">
      <c r="A221">
        <f t="shared" si="0"/>
        <v>2</v>
      </c>
      <c r="B221">
        <v>19</v>
      </c>
      <c r="F221" s="11"/>
      <c r="G221" s="11"/>
      <c r="N221" s="11"/>
    </row>
    <row r="222" spans="1:15" x14ac:dyDescent="0.25">
      <c r="A222">
        <f t="shared" si="0"/>
        <v>2</v>
      </c>
      <c r="B222">
        <v>20</v>
      </c>
      <c r="N222" s="11"/>
    </row>
    <row r="223" spans="1:15" x14ac:dyDescent="0.25">
      <c r="A223">
        <f t="shared" si="0"/>
        <v>2</v>
      </c>
      <c r="B223">
        <v>21</v>
      </c>
      <c r="N223" s="13"/>
    </row>
    <row r="224" spans="1:15" x14ac:dyDescent="0.25">
      <c r="A224">
        <f t="shared" si="0"/>
        <v>2</v>
      </c>
      <c r="B224">
        <v>22</v>
      </c>
      <c r="N224" s="11"/>
    </row>
    <row r="225" spans="1:15" x14ac:dyDescent="0.25">
      <c r="A225">
        <f t="shared" si="0"/>
        <v>2</v>
      </c>
      <c r="B225">
        <v>23</v>
      </c>
      <c r="F225" s="11"/>
      <c r="G225" s="11"/>
      <c r="N225" s="11"/>
    </row>
    <row r="226" spans="1:15" x14ac:dyDescent="0.25">
      <c r="A226">
        <f t="shared" si="0"/>
        <v>2</v>
      </c>
      <c r="B226">
        <v>24</v>
      </c>
      <c r="F226" s="9"/>
      <c r="G226" s="9"/>
      <c r="N226" s="11"/>
    </row>
    <row r="227" spans="1:15" x14ac:dyDescent="0.25">
      <c r="A227">
        <f t="shared" si="0"/>
        <v>2</v>
      </c>
      <c r="B227">
        <v>25</v>
      </c>
      <c r="F227" s="9"/>
      <c r="G227" s="9"/>
      <c r="N227" s="11"/>
    </row>
    <row r="228" spans="1:15" x14ac:dyDescent="0.25">
      <c r="A228">
        <f t="shared" si="0"/>
        <v>2</v>
      </c>
      <c r="B228">
        <v>26</v>
      </c>
      <c r="F228" s="8"/>
      <c r="G228" s="8"/>
      <c r="N228" s="11"/>
    </row>
    <row r="229" spans="1:15" x14ac:dyDescent="0.25">
      <c r="A229">
        <f t="shared" si="0"/>
        <v>2</v>
      </c>
      <c r="B229">
        <v>27</v>
      </c>
      <c r="F229" s="8"/>
      <c r="G229" s="8"/>
      <c r="N229" s="13"/>
    </row>
    <row r="230" spans="1:15" x14ac:dyDescent="0.25">
      <c r="A230">
        <f t="shared" si="0"/>
        <v>2</v>
      </c>
      <c r="B230">
        <v>28</v>
      </c>
      <c r="F230" s="9"/>
      <c r="G230" s="9"/>
      <c r="N230" s="11"/>
    </row>
    <row r="231" spans="1:15" x14ac:dyDescent="0.25">
      <c r="A231">
        <f t="shared" si="0"/>
        <v>2</v>
      </c>
      <c r="B231">
        <v>29</v>
      </c>
      <c r="F231" s="9"/>
      <c r="G231" s="9"/>
      <c r="N231" s="11"/>
    </row>
    <row r="232" spans="1:15" x14ac:dyDescent="0.25">
      <c r="A232">
        <f t="shared" si="0"/>
        <v>2</v>
      </c>
      <c r="B232">
        <v>30</v>
      </c>
      <c r="F232" s="8"/>
      <c r="G232" s="8"/>
      <c r="N232" s="11"/>
    </row>
    <row r="233" spans="1:15" x14ac:dyDescent="0.25">
      <c r="A233">
        <f t="shared" si="0"/>
        <v>2</v>
      </c>
      <c r="B233">
        <v>31</v>
      </c>
      <c r="F233" s="8"/>
      <c r="G233" s="8"/>
      <c r="N233" s="11"/>
    </row>
    <row r="234" spans="1:15" x14ac:dyDescent="0.25">
      <c r="A234">
        <f t="shared" si="0"/>
        <v>2</v>
      </c>
      <c r="B234">
        <v>32</v>
      </c>
      <c r="F234" s="8"/>
      <c r="G234" s="8"/>
      <c r="N234" s="11"/>
    </row>
    <row r="235" spans="1:15" x14ac:dyDescent="0.25">
      <c r="A235">
        <f t="shared" si="0"/>
        <v>2</v>
      </c>
      <c r="B235">
        <v>33</v>
      </c>
      <c r="F235" s="8"/>
      <c r="G235" s="8"/>
      <c r="N235" s="11"/>
      <c r="O235" s="77"/>
    </row>
    <row r="236" spans="1:15" x14ac:dyDescent="0.25">
      <c r="A236">
        <f t="shared" si="0"/>
        <v>2</v>
      </c>
      <c r="B236">
        <v>34</v>
      </c>
      <c r="F236" s="8"/>
      <c r="G236" s="8"/>
    </row>
    <row r="237" spans="1:15" x14ac:dyDescent="0.25">
      <c r="A237">
        <f t="shared" si="0"/>
        <v>2</v>
      </c>
      <c r="B237">
        <v>35</v>
      </c>
      <c r="F237" s="8"/>
      <c r="G237" s="8"/>
    </row>
    <row r="238" spans="1:15" x14ac:dyDescent="0.25">
      <c r="A238">
        <f t="shared" si="0"/>
        <v>2</v>
      </c>
      <c r="B238">
        <v>36</v>
      </c>
      <c r="F238" s="9"/>
      <c r="G238" s="9"/>
    </row>
    <row r="239" spans="1:15" x14ac:dyDescent="0.25">
      <c r="A239">
        <f t="shared" si="0"/>
        <v>2</v>
      </c>
      <c r="B239">
        <v>37</v>
      </c>
      <c r="F239" s="8"/>
    </row>
    <row r="240" spans="1:15" x14ac:dyDescent="0.25">
      <c r="A240">
        <f t="shared" si="0"/>
        <v>2</v>
      </c>
      <c r="B240">
        <v>38</v>
      </c>
      <c r="F240" s="8"/>
      <c r="G240" s="8"/>
    </row>
    <row r="241" spans="1:7" x14ac:dyDescent="0.25">
      <c r="A241">
        <f t="shared" si="0"/>
        <v>2</v>
      </c>
      <c r="B241">
        <v>39</v>
      </c>
      <c r="F241" s="10"/>
      <c r="G241" s="10"/>
    </row>
    <row r="242" spans="1:7" x14ac:dyDescent="0.25">
      <c r="A242">
        <f t="shared" si="0"/>
        <v>2</v>
      </c>
      <c r="B242">
        <v>40</v>
      </c>
      <c r="F242" s="8"/>
      <c r="G242" s="8"/>
    </row>
    <row r="243" spans="1:7" x14ac:dyDescent="0.25">
      <c r="A243">
        <f t="shared" si="0"/>
        <v>2</v>
      </c>
      <c r="B243">
        <v>41</v>
      </c>
      <c r="F243" s="8"/>
      <c r="G243" s="8"/>
    </row>
    <row r="244" spans="1:7" x14ac:dyDescent="0.25">
      <c r="A244">
        <f t="shared" si="0"/>
        <v>2</v>
      </c>
      <c r="B244">
        <v>42</v>
      </c>
      <c r="F244" s="8"/>
      <c r="G244" s="8"/>
    </row>
    <row r="245" spans="1:7" x14ac:dyDescent="0.25">
      <c r="A245">
        <f t="shared" si="0"/>
        <v>2</v>
      </c>
      <c r="B245">
        <v>43</v>
      </c>
      <c r="F245" s="8"/>
      <c r="G245" s="8"/>
    </row>
    <row r="246" spans="1:7" x14ac:dyDescent="0.25">
      <c r="A246">
        <f t="shared" si="0"/>
        <v>2</v>
      </c>
      <c r="B246">
        <v>44</v>
      </c>
      <c r="F246" s="8"/>
      <c r="G246" s="8"/>
    </row>
    <row r="247" spans="1:7" x14ac:dyDescent="0.25">
      <c r="A247">
        <f t="shared" si="0"/>
        <v>2</v>
      </c>
      <c r="B247">
        <v>45</v>
      </c>
      <c r="F247" s="8"/>
      <c r="G247" s="8"/>
    </row>
    <row r="248" spans="1:7" x14ac:dyDescent="0.25">
      <c r="A248">
        <f t="shared" si="0"/>
        <v>2</v>
      </c>
      <c r="B248">
        <v>46</v>
      </c>
      <c r="F248" s="8"/>
      <c r="G248" s="8"/>
    </row>
    <row r="249" spans="1:7" x14ac:dyDescent="0.25">
      <c r="A249">
        <f t="shared" si="0"/>
        <v>2</v>
      </c>
      <c r="B249">
        <v>47</v>
      </c>
      <c r="F249" s="8"/>
      <c r="G249" s="8"/>
    </row>
    <row r="250" spans="1:7" x14ac:dyDescent="0.25">
      <c r="A250">
        <f t="shared" si="0"/>
        <v>2</v>
      </c>
      <c r="B250">
        <v>48</v>
      </c>
      <c r="F250" s="8"/>
      <c r="G250" s="8"/>
    </row>
    <row r="251" spans="1:7" x14ac:dyDescent="0.25">
      <c r="A251">
        <f t="shared" si="0"/>
        <v>2</v>
      </c>
      <c r="B251">
        <v>49</v>
      </c>
      <c r="F251" s="8"/>
      <c r="G251" s="8"/>
    </row>
    <row r="252" spans="1:7" x14ac:dyDescent="0.25">
      <c r="A252">
        <f t="shared" si="0"/>
        <v>2</v>
      </c>
      <c r="B252">
        <v>50</v>
      </c>
      <c r="F252" s="8"/>
      <c r="G252" s="8"/>
    </row>
    <row r="253" spans="1:7" x14ac:dyDescent="0.25">
      <c r="A253">
        <f t="shared" si="0"/>
        <v>2</v>
      </c>
      <c r="B253">
        <v>51</v>
      </c>
    </row>
    <row r="254" spans="1:7" x14ac:dyDescent="0.25">
      <c r="A254">
        <f t="shared" si="0"/>
        <v>2</v>
      </c>
      <c r="B254">
        <v>52</v>
      </c>
      <c r="F254" s="9"/>
      <c r="G254" s="9"/>
    </row>
    <row r="255" spans="1:7" x14ac:dyDescent="0.25">
      <c r="A255">
        <f t="shared" si="0"/>
        <v>2</v>
      </c>
      <c r="B255">
        <v>53</v>
      </c>
      <c r="F255" s="8"/>
    </row>
    <row r="256" spans="1:7" x14ac:dyDescent="0.25">
      <c r="A256">
        <f t="shared" si="0"/>
        <v>2</v>
      </c>
      <c r="B256">
        <v>54</v>
      </c>
      <c r="F256" s="9"/>
      <c r="G256" s="9"/>
    </row>
    <row r="257" spans="1:7" x14ac:dyDescent="0.25">
      <c r="A257">
        <f t="shared" si="0"/>
        <v>2</v>
      </c>
      <c r="B257">
        <v>55</v>
      </c>
      <c r="F257" s="8"/>
      <c r="G257" s="8"/>
    </row>
    <row r="258" spans="1:7" x14ac:dyDescent="0.25">
      <c r="A258">
        <f t="shared" si="0"/>
        <v>2</v>
      </c>
      <c r="B258">
        <v>56</v>
      </c>
      <c r="F258" s="10"/>
      <c r="G258" s="10"/>
    </row>
    <row r="259" spans="1:7" x14ac:dyDescent="0.25">
      <c r="A259">
        <f t="shared" si="0"/>
        <v>2</v>
      </c>
      <c r="B259">
        <v>57</v>
      </c>
      <c r="F259" s="10"/>
      <c r="G259" s="10"/>
    </row>
    <row r="260" spans="1:7" x14ac:dyDescent="0.25">
      <c r="A260">
        <f t="shared" si="0"/>
        <v>2</v>
      </c>
      <c r="B260">
        <v>58</v>
      </c>
      <c r="F260" s="8"/>
      <c r="G260" s="8"/>
    </row>
    <row r="261" spans="1:7" x14ac:dyDescent="0.25">
      <c r="A261">
        <f t="shared" si="0"/>
        <v>2</v>
      </c>
      <c r="B261">
        <v>59</v>
      </c>
      <c r="F261" s="8"/>
      <c r="G261" s="8"/>
    </row>
    <row r="262" spans="1:7" x14ac:dyDescent="0.25">
      <c r="A262">
        <f t="shared" si="0"/>
        <v>2</v>
      </c>
      <c r="B262">
        <v>60</v>
      </c>
      <c r="F262" s="9"/>
      <c r="G262" s="9"/>
    </row>
    <row r="263" spans="1:7" x14ac:dyDescent="0.25">
      <c r="A263">
        <f t="shared" si="0"/>
        <v>2</v>
      </c>
      <c r="B263">
        <v>61</v>
      </c>
      <c r="F263" s="8"/>
      <c r="G263" s="8"/>
    </row>
    <row r="264" spans="1:7" x14ac:dyDescent="0.25">
      <c r="A264">
        <f t="shared" si="0"/>
        <v>2</v>
      </c>
      <c r="B264">
        <v>62</v>
      </c>
      <c r="F264" s="8"/>
      <c r="G264" s="8"/>
    </row>
    <row r="265" spans="1:7" x14ac:dyDescent="0.25">
      <c r="A265">
        <f t="shared" si="0"/>
        <v>2</v>
      </c>
      <c r="B265">
        <v>63</v>
      </c>
      <c r="F265" s="10"/>
      <c r="G265" s="10"/>
    </row>
    <row r="266" spans="1:7" x14ac:dyDescent="0.25">
      <c r="A266">
        <f t="shared" si="0"/>
        <v>2</v>
      </c>
      <c r="B266">
        <v>64</v>
      </c>
      <c r="F266" s="8"/>
      <c r="G266" s="8"/>
    </row>
    <row r="267" spans="1:7" x14ac:dyDescent="0.25">
      <c r="A267">
        <f t="shared" ref="A267:A330" si="1">A67+1</f>
        <v>2</v>
      </c>
      <c r="B267">
        <v>65</v>
      </c>
      <c r="F267" s="8"/>
      <c r="G267" s="8"/>
    </row>
    <row r="268" spans="1:7" x14ac:dyDescent="0.25">
      <c r="A268">
        <f t="shared" si="1"/>
        <v>2</v>
      </c>
      <c r="B268">
        <v>66</v>
      </c>
      <c r="F268" s="9"/>
      <c r="G268" s="9"/>
    </row>
    <row r="269" spans="1:7" x14ac:dyDescent="0.25">
      <c r="A269">
        <f t="shared" si="1"/>
        <v>2</v>
      </c>
      <c r="B269">
        <v>67</v>
      </c>
      <c r="F269" s="8"/>
      <c r="G269" s="8"/>
    </row>
    <row r="270" spans="1:7" x14ac:dyDescent="0.25">
      <c r="A270">
        <f t="shared" si="1"/>
        <v>2</v>
      </c>
      <c r="B270">
        <v>68</v>
      </c>
      <c r="F270" s="8"/>
      <c r="G270" s="8"/>
    </row>
    <row r="271" spans="1:7" x14ac:dyDescent="0.25">
      <c r="A271">
        <f t="shared" si="1"/>
        <v>2</v>
      </c>
      <c r="B271">
        <v>69</v>
      </c>
      <c r="F271" s="8"/>
      <c r="G271" s="8"/>
    </row>
    <row r="272" spans="1:7" x14ac:dyDescent="0.25">
      <c r="A272">
        <f t="shared" si="1"/>
        <v>2</v>
      </c>
      <c r="B272">
        <v>70</v>
      </c>
      <c r="F272" s="8"/>
      <c r="G272" s="8"/>
    </row>
    <row r="273" spans="1:7" x14ac:dyDescent="0.25">
      <c r="A273">
        <f t="shared" si="1"/>
        <v>2</v>
      </c>
      <c r="B273">
        <v>71</v>
      </c>
      <c r="F273" s="8"/>
      <c r="G273" s="8"/>
    </row>
    <row r="274" spans="1:7" x14ac:dyDescent="0.25">
      <c r="A274">
        <f t="shared" si="1"/>
        <v>2</v>
      </c>
      <c r="B274">
        <v>72</v>
      </c>
      <c r="F274" s="10"/>
      <c r="G274" s="10"/>
    </row>
    <row r="275" spans="1:7" x14ac:dyDescent="0.25">
      <c r="A275">
        <f t="shared" si="1"/>
        <v>2</v>
      </c>
      <c r="B275">
        <v>73</v>
      </c>
      <c r="F275" s="8"/>
      <c r="G275" s="8"/>
    </row>
    <row r="276" spans="1:7" x14ac:dyDescent="0.25">
      <c r="A276">
        <f t="shared" si="1"/>
        <v>2</v>
      </c>
      <c r="B276">
        <v>74</v>
      </c>
      <c r="F276" s="9"/>
      <c r="G276" s="9"/>
    </row>
    <row r="277" spans="1:7" x14ac:dyDescent="0.25">
      <c r="A277">
        <f t="shared" si="1"/>
        <v>2</v>
      </c>
      <c r="B277">
        <v>75</v>
      </c>
      <c r="F277" s="8"/>
      <c r="G277" s="8"/>
    </row>
    <row r="278" spans="1:7" x14ac:dyDescent="0.25">
      <c r="A278">
        <f t="shared" si="1"/>
        <v>2</v>
      </c>
      <c r="B278">
        <v>76</v>
      </c>
      <c r="F278" s="8"/>
      <c r="G278" s="8"/>
    </row>
    <row r="279" spans="1:7" x14ac:dyDescent="0.25">
      <c r="A279">
        <f t="shared" si="1"/>
        <v>2</v>
      </c>
      <c r="B279">
        <v>77</v>
      </c>
      <c r="F279" s="8"/>
      <c r="G279" s="8"/>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row>
    <row r="291" spans="1:7" x14ac:dyDescent="0.25">
      <c r="A291">
        <f t="shared" si="1"/>
        <v>2</v>
      </c>
      <c r="B291">
        <v>89</v>
      </c>
      <c r="F291" s="5"/>
      <c r="G291" s="4"/>
    </row>
    <row r="292" spans="1:7" x14ac:dyDescent="0.25">
      <c r="A292">
        <f t="shared" si="1"/>
        <v>2</v>
      </c>
      <c r="B292">
        <v>90</v>
      </c>
      <c r="F292" s="5"/>
      <c r="G292" s="4"/>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c r="F296" s="4"/>
      <c r="G296" s="6"/>
    </row>
    <row r="297" spans="1:7" x14ac:dyDescent="0.25">
      <c r="A297">
        <f t="shared" si="1"/>
        <v>2</v>
      </c>
      <c r="B297">
        <v>95</v>
      </c>
      <c r="F297" s="4"/>
      <c r="G297" s="4"/>
    </row>
    <row r="298" spans="1:7" x14ac:dyDescent="0.25">
      <c r="A298">
        <f t="shared" si="1"/>
        <v>2</v>
      </c>
      <c r="B298">
        <v>96</v>
      </c>
    </row>
    <row r="299" spans="1:7" x14ac:dyDescent="0.25">
      <c r="A299">
        <f t="shared" si="1"/>
        <v>2</v>
      </c>
      <c r="B299">
        <v>97</v>
      </c>
    </row>
    <row r="300" spans="1:7" x14ac:dyDescent="0.25">
      <c r="A300">
        <f t="shared" si="1"/>
        <v>2</v>
      </c>
      <c r="B300">
        <v>98</v>
      </c>
      <c r="F300" s="4"/>
      <c r="G300" s="4"/>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4"/>
      <c r="G307" s="4"/>
    </row>
    <row r="308" spans="1:7" x14ac:dyDescent="0.25">
      <c r="A308">
        <f t="shared" si="1"/>
        <v>2</v>
      </c>
      <c r="B308">
        <v>106</v>
      </c>
    </row>
    <row r="309" spans="1:7" x14ac:dyDescent="0.25">
      <c r="A309">
        <f t="shared" si="1"/>
        <v>2</v>
      </c>
      <c r="B309">
        <v>107</v>
      </c>
    </row>
    <row r="310" spans="1:7" x14ac:dyDescent="0.25">
      <c r="A310">
        <f t="shared" si="1"/>
        <v>2</v>
      </c>
      <c r="B310">
        <v>108</v>
      </c>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row>
    <row r="321" spans="1:7" x14ac:dyDescent="0.25">
      <c r="A321">
        <f t="shared" si="1"/>
        <v>2</v>
      </c>
      <c r="B321">
        <v>119</v>
      </c>
      <c r="F321" s="4"/>
      <c r="G321" s="4"/>
    </row>
    <row r="322" spans="1:7" x14ac:dyDescent="0.25">
      <c r="A322">
        <f t="shared" si="1"/>
        <v>2</v>
      </c>
      <c r="B322">
        <v>120</v>
      </c>
    </row>
    <row r="323" spans="1:7" x14ac:dyDescent="0.25">
      <c r="A323">
        <f t="shared" si="1"/>
        <v>2</v>
      </c>
      <c r="B323">
        <v>121</v>
      </c>
      <c r="F323" s="3"/>
      <c r="G323" s="3"/>
    </row>
    <row r="324" spans="1:7" x14ac:dyDescent="0.25">
      <c r="A324">
        <f t="shared" si="1"/>
        <v>2</v>
      </c>
      <c r="B324">
        <v>122</v>
      </c>
    </row>
    <row r="325" spans="1:7" x14ac:dyDescent="0.25">
      <c r="A325">
        <f t="shared" si="1"/>
        <v>2</v>
      </c>
      <c r="B325">
        <v>123</v>
      </c>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c r="F343" s="4"/>
      <c r="G343" s="4"/>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3.2" x14ac:dyDescent="0.25"/>
  <cols>
    <col min="1" max="1" width="11" style="15" bestFit="1" customWidth="1"/>
    <col min="2" max="2" width="9.6640625" style="15" bestFit="1" customWidth="1"/>
    <col min="3" max="3" width="16.88671875" style="15" customWidth="1"/>
    <col min="4" max="5" width="10.33203125" style="15" bestFit="1" customWidth="1"/>
    <col min="6" max="6" width="16" style="15" bestFit="1" customWidth="1"/>
    <col min="7" max="7" width="17.6640625" style="15" bestFit="1" customWidth="1"/>
    <col min="8" max="8" width="15" style="15" bestFit="1" customWidth="1"/>
    <col min="9" max="9" width="17.33203125" style="15" bestFit="1" customWidth="1"/>
    <col min="10" max="10" width="17" style="15" bestFit="1" customWidth="1"/>
    <col min="11" max="11" width="18.6640625" style="15" bestFit="1" customWidth="1"/>
    <col min="12" max="12" width="16" style="15" bestFit="1" customWidth="1"/>
    <col min="13" max="13" width="17.6640625" style="15" bestFit="1" customWidth="1"/>
    <col min="14" max="14" width="19.6640625" style="15" bestFit="1" customWidth="1"/>
    <col min="15" max="15" width="21.33203125" style="15" bestFit="1" customWidth="1"/>
    <col min="16" max="16" width="22.88671875" style="15" bestFit="1" customWidth="1"/>
    <col min="17" max="17" width="24.33203125" style="15" bestFit="1" customWidth="1"/>
    <col min="18" max="18" width="19.33203125" style="14" bestFit="1" customWidth="1"/>
    <col min="19" max="19" width="18.33203125" style="14" bestFit="1" customWidth="1"/>
    <col min="20" max="20" width="20.33203125" style="14" bestFit="1" customWidth="1"/>
    <col min="21" max="21" width="19.33203125" style="14" bestFit="1" customWidth="1"/>
    <col min="22" max="22" width="23" style="14" bestFit="1" customWidth="1"/>
    <col min="23" max="23" width="26.88671875" style="14" bestFit="1" customWidth="1"/>
    <col min="24" max="24" width="22.88671875" style="14" bestFit="1" customWidth="1"/>
    <col min="25" max="25" width="14.88671875" style="14" bestFit="1" customWidth="1"/>
    <col min="26" max="26" width="13.88671875" style="14" bestFit="1" customWidth="1"/>
    <col min="27" max="27" width="22.33203125" style="14" bestFit="1" customWidth="1"/>
    <col min="28" max="28" width="25.5546875" style="14" bestFit="1" customWidth="1"/>
    <col min="29" max="29" width="15.5546875" style="14" bestFit="1" customWidth="1"/>
    <col min="30" max="30" width="12.88671875" style="14" bestFit="1" customWidth="1"/>
    <col min="31" max="16384" width="9" style="14"/>
  </cols>
  <sheetData>
    <row r="1" spans="1:30" s="77" customFormat="1" x14ac:dyDescent="0.25">
      <c r="A1" s="77" t="s">
        <v>10274</v>
      </c>
      <c r="B1" s="77" t="s">
        <v>10275</v>
      </c>
      <c r="C1" s="77" t="s">
        <v>10276</v>
      </c>
      <c r="D1" s="77" t="s">
        <v>1187</v>
      </c>
      <c r="E1" s="77" t="s">
        <v>1188</v>
      </c>
      <c r="F1" s="77" t="s">
        <v>10277</v>
      </c>
      <c r="G1" s="77" t="s">
        <v>10278</v>
      </c>
      <c r="H1" s="77" t="s">
        <v>10279</v>
      </c>
      <c r="I1" s="77" t="s">
        <v>10294</v>
      </c>
      <c r="J1" s="77" t="s">
        <v>10280</v>
      </c>
      <c r="K1" s="77" t="s">
        <v>10281</v>
      </c>
      <c r="L1" s="77" t="s">
        <v>10282</v>
      </c>
      <c r="M1" s="77" t="s">
        <v>10283</v>
      </c>
      <c r="N1" s="124" t="s">
        <v>10376</v>
      </c>
      <c r="O1" s="124" t="s">
        <v>10377</v>
      </c>
      <c r="P1" s="124" t="s">
        <v>10378</v>
      </c>
      <c r="Q1" s="124" t="s">
        <v>10379</v>
      </c>
      <c r="R1" s="77" t="s">
        <v>10284</v>
      </c>
      <c r="S1" s="77" t="s">
        <v>10285</v>
      </c>
      <c r="T1" s="77" t="s">
        <v>10286</v>
      </c>
      <c r="U1" s="77" t="s">
        <v>10287</v>
      </c>
      <c r="V1" s="124" t="s">
        <v>10382</v>
      </c>
      <c r="W1" s="124" t="s">
        <v>10383</v>
      </c>
      <c r="X1" s="77" t="s">
        <v>10288</v>
      </c>
      <c r="Y1" s="77" t="s">
        <v>10289</v>
      </c>
      <c r="Z1" s="77" t="s">
        <v>10290</v>
      </c>
      <c r="AA1" s="124" t="s">
        <v>10380</v>
      </c>
      <c r="AB1" s="124" t="s">
        <v>10381</v>
      </c>
      <c r="AC1" s="77" t="s">
        <v>10291</v>
      </c>
      <c r="AD1" s="77" t="s">
        <v>10292</v>
      </c>
    </row>
    <row r="2" spans="1:30" s="77" customFormat="1" x14ac:dyDescent="0.25">
      <c r="A2" s="77" t="str">
        <f>IF('Trust - Frontsheet'!D14=0,"",IF('Trust - Frontsheet'!D14="","",'Trust - Frontsheet'!D14))</f>
        <v>RXMT4</v>
      </c>
      <c r="B2" s="77" t="str">
        <f>IF(ISBLANK('Trust - Frontsheet'!E14),"",'Trust - Frontsheet'!E14)</f>
        <v>ADULT MENTAL HEALTH</v>
      </c>
      <c r="C2" s="77" t="str">
        <f>IF(ISBLANK('Trust - Frontsheet'!F14),"","'" &amp; 'Trust - Frontsheet'!F14 &amp; "'")</f>
        <v>'AUDREY HOUSE RESIDENTIAL REHABILITATION'</v>
      </c>
      <c r="D2" s="77" t="str">
        <f>IF(ISBLANK('Trust - Frontsheet'!G14),"",'Trust - Frontsheet'!G14)</f>
        <v>314 - REHABILITATION</v>
      </c>
      <c r="E2" s="77" t="str">
        <f>IF(ISBLANK('Trust - Frontsheet'!H14),"",'Trust - Frontsheet'!H14)</f>
        <v/>
      </c>
      <c r="F2" s="77">
        <f>'Trust - Frontsheet'!I14</f>
        <v>652.5</v>
      </c>
      <c r="G2" s="77">
        <f>'Trust - Frontsheet'!J14</f>
        <v>634.5</v>
      </c>
      <c r="H2" s="77">
        <f>'Trust - Frontsheet'!K14</f>
        <v>600</v>
      </c>
      <c r="I2" s="77">
        <f>'Trust - Frontsheet'!L14</f>
        <v>592.66999999999996</v>
      </c>
      <c r="J2" s="77">
        <f>'Trust - Frontsheet'!M14</f>
        <v>367.5</v>
      </c>
      <c r="K2" s="77">
        <f>'Trust - Frontsheet'!N14</f>
        <v>347</v>
      </c>
      <c r="L2" s="77">
        <f>'Trust - Frontsheet'!O14</f>
        <v>0</v>
      </c>
      <c r="M2" s="77">
        <f>'Trust - Frontsheet'!P14</f>
        <v>304.5</v>
      </c>
      <c r="N2" s="77">
        <f>'Trust - Frontsheet'!Q14</f>
        <v>0</v>
      </c>
      <c r="O2" s="77">
        <f>'Trust - Frontsheet'!R14</f>
        <v>0</v>
      </c>
      <c r="P2" s="77">
        <f>'Trust - Frontsheet'!S14</f>
        <v>0</v>
      </c>
      <c r="Q2" s="77">
        <f>'Trust - Frontsheet'!T14</f>
        <v>0</v>
      </c>
      <c r="R2" s="125">
        <f>IF(OR('Trust - Frontsheet'!AA14="",'Trust - Frontsheet'!AA14="-"),0,('Trust - Frontsheet'!AA14))</f>
        <v>0.97241379310344822</v>
      </c>
      <c r="S2" s="77">
        <f>IF(OR('Trust - Frontsheet'!AB14="",'Trust - Frontsheet'!AB14="-"),0,('Trust - Frontsheet'!AB14))</f>
        <v>0.98778333333333324</v>
      </c>
      <c r="T2" s="77">
        <f>IF(OR('Trust - Frontsheet'!AC14="",'Trust - Frontsheet'!AC14="-"),0,('Trust - Frontsheet'!AC14))</f>
        <v>0.94421768707482989</v>
      </c>
      <c r="U2" s="77">
        <f>IF(OR('Trust - Frontsheet'!AD14="",'Trust - Frontsheet'!AD14="-"),0,('Trust - Frontsheet'!AD14))</f>
        <v>0</v>
      </c>
      <c r="V2" s="77">
        <f>IF(OR('Trust - Frontsheet'!AE14="",'Trust - Frontsheet'!AE14="-"),0,('Trust - Frontsheet'!AE14))</f>
        <v>0</v>
      </c>
      <c r="W2" s="77">
        <f>IF(OR('Trust - Frontsheet'!AF14="",'Trust - Frontsheet'!AF14="-"),0,('Trust - Frontsheet'!AF14))</f>
        <v>0</v>
      </c>
      <c r="X2" s="77">
        <f>'Trust - Frontsheet'!U14</f>
        <v>188</v>
      </c>
      <c r="Y2" s="77">
        <f>IF(OR('Trust - Frontsheet'!V14="",'Trust - Frontsheet'!V14="-"),0,('Trust - Frontsheet'!V14))</f>
        <v>5.2207446808510642</v>
      </c>
      <c r="Z2" s="77">
        <f>IF(OR('Trust - Frontsheet'!W14="",'Trust - Frontsheet'!W14="-"),0,('Trust - Frontsheet'!W14))</f>
        <v>4.7721808510638297</v>
      </c>
      <c r="AA2" s="77">
        <f>IF(OR('Trust - Frontsheet'!X14="",'Trust - Frontsheet'!X14="-"),0,('Trust - Frontsheet'!X14))</f>
        <v>0</v>
      </c>
      <c r="AB2" s="77">
        <f>IF(OR('Trust - Frontsheet'!Y14="",'Trust - Frontsheet'!Y14="-"),0,('Trust - Frontsheet'!Y14))</f>
        <v>0</v>
      </c>
      <c r="AC2" s="77">
        <f>IF(OR('Trust - Frontsheet'!Z14="",'Trust - Frontsheet'!Z14="-"),0,('Trust - Frontsheet'!Z14))</f>
        <v>9.992925531914894</v>
      </c>
      <c r="AD2" s="77" t="str">
        <f>IF(A2="","",(IF(ISBLANK('Trust - Frontsheet'!F9),"",'Trust - Frontsheet'!F9)))</f>
        <v>https://www.derbyshirehealthcareft.nhs.uk/about-us/our-performance/safe-staffing</v>
      </c>
    </row>
    <row r="3" spans="1:30" s="77" customFormat="1" x14ac:dyDescent="0.25">
      <c r="A3" s="77" t="str">
        <f>IF('Trust - Frontsheet'!D15=0,"",IF('Trust - Frontsheet'!D15="","",'Trust - Frontsheet'!D15))</f>
        <v>RXMT4</v>
      </c>
      <c r="B3" s="77" t="str">
        <f>IF(ISBLANK('Trust - Frontsheet'!E15),"",'Trust - Frontsheet'!E15)</f>
        <v>ADULT MENTAL HEALTH</v>
      </c>
      <c r="C3" s="77" t="str">
        <f>IF(ISBLANK('Trust - Frontsheet'!F15),"","'" &amp; 'Trust - Frontsheet'!F15 &amp; "'")</f>
        <v>'CHILD BEARING INPATIENT'</v>
      </c>
      <c r="D3" s="77" t="str">
        <f>IF(ISBLANK('Trust - Frontsheet'!G15),"",'Trust - Frontsheet'!G15)</f>
        <v>710 - ADULT MENTAL ILLNESS</v>
      </c>
      <c r="E3" s="77" t="str">
        <f>IF(ISBLANK('Trust - Frontsheet'!H15),"",'Trust - Frontsheet'!H15)</f>
        <v/>
      </c>
      <c r="F3" s="77">
        <f>'Trust - Frontsheet'!I15</f>
        <v>930</v>
      </c>
      <c r="G3" s="77">
        <f>'Trust - Frontsheet'!J15</f>
        <v>749.17</v>
      </c>
      <c r="H3" s="77">
        <f>'Trust - Frontsheet'!K15</f>
        <v>930</v>
      </c>
      <c r="I3" s="77">
        <f>'Trust - Frontsheet'!L15</f>
        <v>632.41999999999996</v>
      </c>
      <c r="J3" s="77">
        <f>'Trust - Frontsheet'!M15</f>
        <v>325.5</v>
      </c>
      <c r="K3" s="77">
        <f>'Trust - Frontsheet'!N15</f>
        <v>316</v>
      </c>
      <c r="L3" s="77">
        <f>'Trust - Frontsheet'!O15</f>
        <v>325.5</v>
      </c>
      <c r="M3" s="77">
        <f>'Trust - Frontsheet'!P15</f>
        <v>349.25</v>
      </c>
      <c r="N3" s="77">
        <f>'Trust - Frontsheet'!Q15</f>
        <v>0</v>
      </c>
      <c r="O3" s="77">
        <f>'Trust - Frontsheet'!R15</f>
        <v>0</v>
      </c>
      <c r="P3" s="77">
        <f>'Trust - Frontsheet'!S15</f>
        <v>0</v>
      </c>
      <c r="Q3" s="77">
        <f>'Trust - Frontsheet'!T15</f>
        <v>0</v>
      </c>
      <c r="R3" s="77">
        <f>IF(OR('Trust - Frontsheet'!AA15="",'Trust - Frontsheet'!AA15="-"),0,('Trust - Frontsheet'!AA15))</f>
        <v>0.8055591397849462</v>
      </c>
      <c r="S3" s="77">
        <f>IF(OR('Trust - Frontsheet'!AB15="",'Trust - Frontsheet'!AB15="-"),0,('Trust - Frontsheet'!AB15))</f>
        <v>0.68002150537634409</v>
      </c>
      <c r="T3" s="77">
        <f>IF(OR('Trust - Frontsheet'!AC15="",'Trust - Frontsheet'!AC15="-"),0,('Trust - Frontsheet'!AC15))</f>
        <v>0.97081413210445466</v>
      </c>
      <c r="U3" s="77">
        <f>IF(OR('Trust - Frontsheet'!AD15="",'Trust - Frontsheet'!AD15="-"),0,('Trust - Frontsheet'!AD15))</f>
        <v>1.0729646697388633</v>
      </c>
      <c r="V3" s="77">
        <f>IF(OR('Trust - Frontsheet'!AE15="",'Trust - Frontsheet'!AE15="-"),0,('Trust - Frontsheet'!AE15))</f>
        <v>0</v>
      </c>
      <c r="W3" s="77">
        <f>IF(OR('Trust - Frontsheet'!AF15="",'Trust - Frontsheet'!AF15="-"),0,('Trust - Frontsheet'!AF15))</f>
        <v>0</v>
      </c>
      <c r="X3" s="77">
        <f>'Trust - Frontsheet'!U15</f>
        <v>103</v>
      </c>
      <c r="Y3" s="77">
        <f>IF(OR('Trust - Frontsheet'!V15="",'Trust - Frontsheet'!V15="-"),0,('Trust - Frontsheet'!V15))</f>
        <v>10.341456310679613</v>
      </c>
      <c r="Z3" s="77">
        <f>IF(OR('Trust - Frontsheet'!W15="",'Trust - Frontsheet'!W15="-"),0,('Trust - Frontsheet'!W15))</f>
        <v>9.5307766990291256</v>
      </c>
      <c r="AA3" s="77">
        <f>IF(OR('Trust - Frontsheet'!X15="",'Trust - Frontsheet'!X15="-"),0,('Trust - Frontsheet'!X15))</f>
        <v>0</v>
      </c>
      <c r="AB3" s="77">
        <f>IF(OR('Trust - Frontsheet'!Y15="",'Trust - Frontsheet'!Y15="-"),0,('Trust - Frontsheet'!Y15))</f>
        <v>0</v>
      </c>
      <c r="AC3" s="77">
        <f>IF(OR('Trust - Frontsheet'!Z15="",'Trust - Frontsheet'!Z15="-"),0,('Trust - Frontsheet'!Z15))</f>
        <v>19.872233009708737</v>
      </c>
      <c r="AD3" s="77" t="str">
        <f>IF(A3="","",(IF(ISBLANK('Trust - Frontsheet'!F9),"",'Trust - Frontsheet'!F9)))</f>
        <v>https://www.derbyshirehealthcareft.nhs.uk/about-us/our-performance/safe-staffing</v>
      </c>
    </row>
    <row r="4" spans="1:30" s="77" customFormat="1" x14ac:dyDescent="0.25">
      <c r="A4" s="77" t="str">
        <f>IF('Trust - Frontsheet'!D16=0,"",IF('Trust - Frontsheet'!D16="","",'Trust - Frontsheet'!D16))</f>
        <v>RXMT4</v>
      </c>
      <c r="B4" s="77" t="str">
        <f>IF(ISBLANK('Trust - Frontsheet'!E16),"",'Trust - Frontsheet'!E16)</f>
        <v>ADULT MENTAL HEALTH</v>
      </c>
      <c r="C4" s="77" t="str">
        <f>IF(ISBLANK('Trust - Frontsheet'!F16),"","'" &amp; 'Trust - Frontsheet'!F16 &amp; "'")</f>
        <v>'CTC RESIDENTIAL REHABILITATION'</v>
      </c>
      <c r="D4" s="77" t="str">
        <f>IF(ISBLANK('Trust - Frontsheet'!G16),"",'Trust - Frontsheet'!G16)</f>
        <v>314 - REHABILITATION</v>
      </c>
      <c r="E4" s="77" t="str">
        <f>IF(ISBLANK('Trust - Frontsheet'!H16),"",'Trust - Frontsheet'!H16)</f>
        <v/>
      </c>
      <c r="F4" s="77">
        <f>'Trust - Frontsheet'!I16</f>
        <v>930</v>
      </c>
      <c r="G4" s="77">
        <f>'Trust - Frontsheet'!J16</f>
        <v>900</v>
      </c>
      <c r="H4" s="77">
        <f>'Trust - Frontsheet'!K16</f>
        <v>1740</v>
      </c>
      <c r="I4" s="77">
        <f>'Trust - Frontsheet'!L16</f>
        <v>1454</v>
      </c>
      <c r="J4" s="77">
        <f>'Trust - Frontsheet'!M16</f>
        <v>651</v>
      </c>
      <c r="K4" s="77">
        <f>'Trust - Frontsheet'!N16</f>
        <v>333</v>
      </c>
      <c r="L4" s="77">
        <f>'Trust - Frontsheet'!O16</f>
        <v>325.5</v>
      </c>
      <c r="M4" s="77">
        <f>'Trust - Frontsheet'!P16</f>
        <v>672</v>
      </c>
      <c r="N4" s="77">
        <f>'Trust - Frontsheet'!Q16</f>
        <v>0</v>
      </c>
      <c r="O4" s="77">
        <f>'Trust - Frontsheet'!R16</f>
        <v>0</v>
      </c>
      <c r="P4" s="77">
        <f>'Trust - Frontsheet'!S16</f>
        <v>0</v>
      </c>
      <c r="Q4" s="77">
        <f>'Trust - Frontsheet'!T16</f>
        <v>0</v>
      </c>
      <c r="R4" s="77">
        <f>IF(OR('Trust - Frontsheet'!AA16="",'Trust - Frontsheet'!AA16="-"),0,('Trust - Frontsheet'!AA16))</f>
        <v>0.967741935483871</v>
      </c>
      <c r="S4" s="77">
        <f>IF(OR('Trust - Frontsheet'!AB16="",'Trust - Frontsheet'!AB16="-"),0,('Trust - Frontsheet'!AB16))</f>
        <v>0.83563218390804594</v>
      </c>
      <c r="T4" s="77">
        <f>IF(OR('Trust - Frontsheet'!AC16="",'Trust - Frontsheet'!AC16="-"),0,('Trust - Frontsheet'!AC16))</f>
        <v>0.51152073732718895</v>
      </c>
      <c r="U4" s="77">
        <f>IF(OR('Trust - Frontsheet'!AD16="",'Trust - Frontsheet'!AD16="-"),0,('Trust - Frontsheet'!AD16))</f>
        <v>2.064516129032258</v>
      </c>
      <c r="V4" s="77">
        <f>IF(OR('Trust - Frontsheet'!AE16="",'Trust - Frontsheet'!AE16="-"),0,('Trust - Frontsheet'!AE16))</f>
        <v>0</v>
      </c>
      <c r="W4" s="77">
        <f>IF(OR('Trust - Frontsheet'!AF16="",'Trust - Frontsheet'!AF16="-"),0,('Trust - Frontsheet'!AF16))</f>
        <v>0</v>
      </c>
      <c r="X4" s="77">
        <f>'Trust - Frontsheet'!U16</f>
        <v>420</v>
      </c>
      <c r="Y4" s="77">
        <f>IF(OR('Trust - Frontsheet'!V16="",'Trust - Frontsheet'!V16="-"),0,('Trust - Frontsheet'!V16))</f>
        <v>2.9357142857142855</v>
      </c>
      <c r="Z4" s="77">
        <f>IF(OR('Trust - Frontsheet'!W16="",'Trust - Frontsheet'!W16="-"),0,('Trust - Frontsheet'!W16))</f>
        <v>5.0619047619047617</v>
      </c>
      <c r="AA4" s="77">
        <f>IF(OR('Trust - Frontsheet'!X16="",'Trust - Frontsheet'!X16="-"),0,('Trust - Frontsheet'!X16))</f>
        <v>0</v>
      </c>
      <c r="AB4" s="77">
        <f>IF(OR('Trust - Frontsheet'!Y16="",'Trust - Frontsheet'!Y16="-"),0,('Trust - Frontsheet'!Y16))</f>
        <v>0</v>
      </c>
      <c r="AC4" s="77">
        <f>IF(OR('Trust - Frontsheet'!Z16="",'Trust - Frontsheet'!Z16="-"),0,('Trust - Frontsheet'!Z16))</f>
        <v>7.9976190476190476</v>
      </c>
      <c r="AD4" s="77" t="str">
        <f>IF(A4="","",(IF(ISBLANK('Trust - Frontsheet'!F9),"",'Trust - Frontsheet'!F9)))</f>
        <v>https://www.derbyshirehealthcareft.nhs.uk/about-us/our-performance/safe-staffing</v>
      </c>
    </row>
    <row r="5" spans="1:30" s="77" customFormat="1" x14ac:dyDescent="0.25">
      <c r="A5" s="77" t="str">
        <f>IF('Trust - Frontsheet'!D17=0,"",IF('Trust - Frontsheet'!D17="","",'Trust - Frontsheet'!D17))</f>
        <v>RXM54</v>
      </c>
      <c r="B5" s="77" t="str">
        <f>IF(ISBLANK('Trust - Frontsheet'!E17),"",'Trust - Frontsheet'!E17)</f>
        <v>RADBOURNE UNIT</v>
      </c>
      <c r="C5" s="77" t="str">
        <f>IF(ISBLANK('Trust - Frontsheet'!F17),"","'" &amp; 'Trust - Frontsheet'!F17 &amp; "'")</f>
        <v>'ENHANCED CARE WARD'</v>
      </c>
      <c r="D5" s="77" t="str">
        <f>IF(ISBLANK('Trust - Frontsheet'!G17),"",'Trust - Frontsheet'!G17)</f>
        <v>710 - ADULT MENTAL ILLNESS</v>
      </c>
      <c r="E5" s="77" t="str">
        <f>IF(ISBLANK('Trust - Frontsheet'!H17),"",'Trust - Frontsheet'!H17)</f>
        <v/>
      </c>
      <c r="F5" s="77">
        <f>'Trust - Frontsheet'!I17</f>
        <v>1395</v>
      </c>
      <c r="G5" s="77">
        <f>'Trust - Frontsheet'!J17</f>
        <v>1332</v>
      </c>
      <c r="H5" s="77">
        <f>'Trust - Frontsheet'!K17</f>
        <v>1395</v>
      </c>
      <c r="I5" s="77">
        <f>'Trust - Frontsheet'!L17</f>
        <v>1344.5</v>
      </c>
      <c r="J5" s="77">
        <f>'Trust - Frontsheet'!M17</f>
        <v>651</v>
      </c>
      <c r="K5" s="77">
        <f>'Trust - Frontsheet'!N17</f>
        <v>495</v>
      </c>
      <c r="L5" s="77">
        <f>'Trust - Frontsheet'!O17</f>
        <v>651</v>
      </c>
      <c r="M5" s="77">
        <f>'Trust - Frontsheet'!P17</f>
        <v>1186.5</v>
      </c>
      <c r="N5" s="77">
        <f>'Trust - Frontsheet'!Q17</f>
        <v>0</v>
      </c>
      <c r="O5" s="77">
        <f>'Trust - Frontsheet'!R17</f>
        <v>18</v>
      </c>
      <c r="P5" s="77">
        <f>'Trust - Frontsheet'!S17</f>
        <v>0</v>
      </c>
      <c r="Q5" s="77">
        <f>'Trust - Frontsheet'!T17</f>
        <v>0</v>
      </c>
      <c r="R5" s="77">
        <f>IF(OR('Trust - Frontsheet'!AA17="",'Trust - Frontsheet'!AA17="-"),0,('Trust - Frontsheet'!AA17))</f>
        <v>0.95483870967741935</v>
      </c>
      <c r="S5" s="77">
        <f>IF(OR('Trust - Frontsheet'!AB17="",'Trust - Frontsheet'!AB17="-"),0,('Trust - Frontsheet'!AB17))</f>
        <v>0.96379928315412189</v>
      </c>
      <c r="T5" s="77">
        <f>IF(OR('Trust - Frontsheet'!AC17="",'Trust - Frontsheet'!AC17="-"),0,('Trust - Frontsheet'!AC17))</f>
        <v>0.76036866359447008</v>
      </c>
      <c r="U5" s="77">
        <f>IF(OR('Trust - Frontsheet'!AD17="",'Trust - Frontsheet'!AD17="-"),0,('Trust - Frontsheet'!AD17))</f>
        <v>1.8225806451612903</v>
      </c>
      <c r="V5" s="77">
        <f>IF(OR('Trust - Frontsheet'!AE17="",'Trust - Frontsheet'!AE17="-"),0,('Trust - Frontsheet'!AE17))</f>
        <v>0</v>
      </c>
      <c r="W5" s="77">
        <f>IF(OR('Trust - Frontsheet'!AF17="",'Trust - Frontsheet'!AF17="-"),0,('Trust - Frontsheet'!AF17))</f>
        <v>0</v>
      </c>
      <c r="X5" s="77">
        <f>'Trust - Frontsheet'!U17</f>
        <v>273</v>
      </c>
      <c r="Y5" s="77">
        <f>IF(OR('Trust - Frontsheet'!V17="",'Trust - Frontsheet'!V17="-"),0,('Trust - Frontsheet'!V17))</f>
        <v>6.6923076923076925</v>
      </c>
      <c r="Z5" s="77">
        <f>IF(OR('Trust - Frontsheet'!W17="",'Trust - Frontsheet'!W17="-"),0,('Trust - Frontsheet'!W17))</f>
        <v>9.2710622710622719</v>
      </c>
      <c r="AA5" s="77">
        <f>IF(OR('Trust - Frontsheet'!X17="",'Trust - Frontsheet'!X17="-"),0,('Trust - Frontsheet'!X17))</f>
        <v>6.5934065934065936E-2</v>
      </c>
      <c r="AB5" s="77">
        <f>IF(OR('Trust - Frontsheet'!Y17="",'Trust - Frontsheet'!Y17="-"),0,('Trust - Frontsheet'!Y17))</f>
        <v>0</v>
      </c>
      <c r="AC5" s="77">
        <f>IF(OR('Trust - Frontsheet'!Z17="",'Trust - Frontsheet'!Z17="-"),0,('Trust - Frontsheet'!Z17))</f>
        <v>16.029304029304029</v>
      </c>
      <c r="AD5" s="77" t="str">
        <f>IF(A5="","",(IF(ISBLANK('Trust - Frontsheet'!F9),"",'Trust - Frontsheet'!F9)))</f>
        <v>https://www.derbyshirehealthcareft.nhs.uk/about-us/our-performance/safe-staffing</v>
      </c>
    </row>
    <row r="6" spans="1:30" s="77" customFormat="1" x14ac:dyDescent="0.25">
      <c r="A6" s="77" t="str">
        <f>IF('Trust - Frontsheet'!D18=0,"",IF('Trust - Frontsheet'!D18="","",'Trust - Frontsheet'!D18))</f>
        <v>RXM70</v>
      </c>
      <c r="B6" s="77" t="str">
        <f>IF(ISBLANK('Trust - Frontsheet'!E18),"",'Trust - Frontsheet'!E18)</f>
        <v>MORTON WARD, HARTINGTON UNIT</v>
      </c>
      <c r="C6" s="77" t="str">
        <f>IF(ISBLANK('Trust - Frontsheet'!F18),"","'" &amp; 'Trust - Frontsheet'!F18 &amp; "'")</f>
        <v>'HARTINGTON UNIT - MORTON WARD ADULT'</v>
      </c>
      <c r="D6" s="77" t="str">
        <f>IF(ISBLANK('Trust - Frontsheet'!G18),"",'Trust - Frontsheet'!G18)</f>
        <v>710 - ADULT MENTAL ILLNESS</v>
      </c>
      <c r="E6" s="77" t="str">
        <f>IF(ISBLANK('Trust - Frontsheet'!H18),"",'Trust - Frontsheet'!H18)</f>
        <v/>
      </c>
      <c r="F6" s="77">
        <f>'Trust - Frontsheet'!I18</f>
        <v>1418.25</v>
      </c>
      <c r="G6" s="77">
        <f>'Trust - Frontsheet'!J18</f>
        <v>1373.15</v>
      </c>
      <c r="H6" s="77">
        <f>'Trust - Frontsheet'!K18</f>
        <v>1418.25</v>
      </c>
      <c r="I6" s="77">
        <f>'Trust - Frontsheet'!L18</f>
        <v>838.75</v>
      </c>
      <c r="J6" s="77">
        <f>'Trust - Frontsheet'!M18</f>
        <v>573.5</v>
      </c>
      <c r="K6" s="77">
        <f>'Trust - Frontsheet'!N18</f>
        <v>312.29000000000002</v>
      </c>
      <c r="L6" s="77">
        <f>'Trust - Frontsheet'!O18</f>
        <v>573.5</v>
      </c>
      <c r="M6" s="77">
        <f>'Trust - Frontsheet'!P18</f>
        <v>590.88</v>
      </c>
      <c r="N6" s="77">
        <f>'Trust - Frontsheet'!Q18</f>
        <v>472.75</v>
      </c>
      <c r="O6" s="77">
        <f>'Trust - Frontsheet'!R18</f>
        <v>175</v>
      </c>
      <c r="P6" s="77">
        <f>'Trust - Frontsheet'!S18</f>
        <v>0</v>
      </c>
      <c r="Q6" s="77">
        <f>'Trust - Frontsheet'!T18</f>
        <v>0</v>
      </c>
      <c r="R6" s="77">
        <f>IF(OR('Trust - Frontsheet'!AA18="",'Trust - Frontsheet'!AA18="-"),0,('Trust - Frontsheet'!AA18))</f>
        <v>0.96820024678300731</v>
      </c>
      <c r="S6" s="77">
        <f>IF(OR('Trust - Frontsheet'!AB18="",'Trust - Frontsheet'!AB18="-"),0,('Trust - Frontsheet'!AB18))</f>
        <v>0.59139784946236562</v>
      </c>
      <c r="T6" s="77">
        <f>IF(OR('Trust - Frontsheet'!AC18="",'Trust - Frontsheet'!AC18="-"),0,('Trust - Frontsheet'!AC18))</f>
        <v>0.54453356582388845</v>
      </c>
      <c r="U6" s="77">
        <f>IF(OR('Trust - Frontsheet'!AD18="",'Trust - Frontsheet'!AD18="-"),0,('Trust - Frontsheet'!AD18))</f>
        <v>1.0303051438535309</v>
      </c>
      <c r="V6" s="77">
        <f>IF(OR('Trust - Frontsheet'!AE18="",'Trust - Frontsheet'!AE18="-"),0,('Trust - Frontsheet'!AE18))</f>
        <v>0.37017451084082498</v>
      </c>
      <c r="W6" s="77">
        <f>IF(OR('Trust - Frontsheet'!AF18="",'Trust - Frontsheet'!AF18="-"),0,('Trust - Frontsheet'!AF18))</f>
        <v>0</v>
      </c>
      <c r="X6" s="77">
        <f>'Trust - Frontsheet'!U18</f>
        <v>553</v>
      </c>
      <c r="Y6" s="77">
        <f>IF(OR('Trust - Frontsheet'!V18="",'Trust - Frontsheet'!V18="-"),0,('Trust - Frontsheet'!V18))</f>
        <v>3.0478119349005426</v>
      </c>
      <c r="Z6" s="77">
        <f>IF(OR('Trust - Frontsheet'!W18="",'Trust - Frontsheet'!W18="-"),0,('Trust - Frontsheet'!W18))</f>
        <v>2.5852260397830018</v>
      </c>
      <c r="AA6" s="77">
        <f>IF(OR('Trust - Frontsheet'!X18="",'Trust - Frontsheet'!X18="-"),0,('Trust - Frontsheet'!X18))</f>
        <v>0.31645569620253167</v>
      </c>
      <c r="AB6" s="77">
        <f>IF(OR('Trust - Frontsheet'!Y18="",'Trust - Frontsheet'!Y18="-"),0,('Trust - Frontsheet'!Y18))</f>
        <v>0</v>
      </c>
      <c r="AC6" s="77">
        <f>IF(OR('Trust - Frontsheet'!Z18="",'Trust - Frontsheet'!Z18="-"),0,('Trust - Frontsheet'!Z18))</f>
        <v>5.9494936708860759</v>
      </c>
      <c r="AD6" s="77" t="str">
        <f>IF(A6="","",(IF(ISBLANK('Trust - Frontsheet'!F9),"",'Trust - Frontsheet'!F9)))</f>
        <v>https://www.derbyshirehealthcareft.nhs.uk/about-us/our-performance/safe-staffing</v>
      </c>
    </row>
    <row r="7" spans="1:30" s="77" customFormat="1" x14ac:dyDescent="0.25">
      <c r="A7" s="77" t="str">
        <f>IF('Trust - Frontsheet'!D19=0,"",IF('Trust - Frontsheet'!D19="","",'Trust - Frontsheet'!D19))</f>
        <v>RXM71</v>
      </c>
      <c r="B7" s="77" t="str">
        <f>IF(ISBLANK('Trust - Frontsheet'!E19),"",'Trust - Frontsheet'!E19)</f>
        <v>PLEASLEY WARD, HARTINGTON UNIT</v>
      </c>
      <c r="C7" s="77" t="str">
        <f>IF(ISBLANK('Trust - Frontsheet'!F19),"","'" &amp; 'Trust - Frontsheet'!F19 &amp; "'")</f>
        <v>'HARTINGTON UNIT - PLEASLEY WARD ADULT'</v>
      </c>
      <c r="D7" s="77" t="str">
        <f>IF(ISBLANK('Trust - Frontsheet'!G19),"",'Trust - Frontsheet'!G19)</f>
        <v>710 - ADULT MENTAL ILLNESS</v>
      </c>
      <c r="E7" s="77" t="str">
        <f>IF(ISBLANK('Trust - Frontsheet'!H19),"",'Trust - Frontsheet'!H19)</f>
        <v>715 - OLD AGE PSYCHIATRY</v>
      </c>
      <c r="F7" s="77">
        <f>'Trust - Frontsheet'!I19</f>
        <v>1590.75</v>
      </c>
      <c r="G7" s="77">
        <f>'Trust - Frontsheet'!J19</f>
        <v>1282</v>
      </c>
      <c r="H7" s="77">
        <f>'Trust - Frontsheet'!K19</f>
        <v>1250.5</v>
      </c>
      <c r="I7" s="77">
        <f>'Trust - Frontsheet'!L19</f>
        <v>1059.25</v>
      </c>
      <c r="J7" s="77">
        <f>'Trust - Frontsheet'!M19</f>
        <v>573.5</v>
      </c>
      <c r="K7" s="77">
        <f>'Trust - Frontsheet'!N19</f>
        <v>296</v>
      </c>
      <c r="L7" s="77">
        <f>'Trust - Frontsheet'!O19</f>
        <v>471.75</v>
      </c>
      <c r="M7" s="77">
        <f>'Trust - Frontsheet'!P19</f>
        <v>538.01</v>
      </c>
      <c r="N7" s="77">
        <f>'Trust - Frontsheet'!Q19</f>
        <v>472.75</v>
      </c>
      <c r="O7" s="77">
        <f>'Trust - Frontsheet'!R19</f>
        <v>255</v>
      </c>
      <c r="P7" s="77">
        <f>'Trust - Frontsheet'!S19</f>
        <v>0</v>
      </c>
      <c r="Q7" s="77">
        <f>'Trust - Frontsheet'!T19</f>
        <v>0</v>
      </c>
      <c r="R7" s="77">
        <f>IF(OR('Trust - Frontsheet'!AA19="",'Trust - Frontsheet'!AA19="-"),0,('Trust - Frontsheet'!AA19))</f>
        <v>0.80590916234480592</v>
      </c>
      <c r="S7" s="77">
        <f>IF(OR('Trust - Frontsheet'!AB19="",'Trust - Frontsheet'!AB19="-"),0,('Trust - Frontsheet'!AB19))</f>
        <v>0.8470611755297881</v>
      </c>
      <c r="T7" s="77">
        <f>IF(OR('Trust - Frontsheet'!AC19="",'Trust - Frontsheet'!AC19="-"),0,('Trust - Frontsheet'!AC19))</f>
        <v>0.5161290322580645</v>
      </c>
      <c r="U7" s="77">
        <f>IF(OR('Trust - Frontsheet'!AD19="",'Trust - Frontsheet'!AD19="-"),0,('Trust - Frontsheet'!AD19))</f>
        <v>1.1404557498675145</v>
      </c>
      <c r="V7" s="77">
        <f>IF(OR('Trust - Frontsheet'!AE19="",'Trust - Frontsheet'!AE19="-"),0,('Trust - Frontsheet'!AE19))</f>
        <v>0.53939714436805919</v>
      </c>
      <c r="W7" s="77">
        <f>IF(OR('Trust - Frontsheet'!AF19="",'Trust - Frontsheet'!AF19="-"),0,('Trust - Frontsheet'!AF19))</f>
        <v>0</v>
      </c>
      <c r="X7" s="77">
        <f>'Trust - Frontsheet'!U19</f>
        <v>453</v>
      </c>
      <c r="Y7" s="77">
        <f>IF(OR('Trust - Frontsheet'!V19="",'Trust - Frontsheet'!V19="-"),0,('Trust - Frontsheet'!V19))</f>
        <v>3.4834437086092715</v>
      </c>
      <c r="Z7" s="77">
        <f>IF(OR('Trust - Frontsheet'!W19="",'Trust - Frontsheet'!W19="-"),0,('Trust - Frontsheet'!W19))</f>
        <v>3.5259602649006623</v>
      </c>
      <c r="AA7" s="77">
        <f>IF(OR('Trust - Frontsheet'!X19="",'Trust - Frontsheet'!X19="-"),0,('Trust - Frontsheet'!X19))</f>
        <v>0.5629139072847682</v>
      </c>
      <c r="AB7" s="77">
        <f>IF(OR('Trust - Frontsheet'!Y19="",'Trust - Frontsheet'!Y19="-"),0,('Trust - Frontsheet'!Y19))</f>
        <v>0</v>
      </c>
      <c r="AC7" s="77">
        <f>IF(OR('Trust - Frontsheet'!Z19="",'Trust - Frontsheet'!Z19="-"),0,('Trust - Frontsheet'!Z19))</f>
        <v>7.572317880794702</v>
      </c>
      <c r="AD7" s="77" t="str">
        <f>IF(A7="","",(IF(ISBLANK('Trust - Frontsheet'!F9),"",'Trust - Frontsheet'!F9)))</f>
        <v>https://www.derbyshirehealthcareft.nhs.uk/about-us/our-performance/safe-staffing</v>
      </c>
    </row>
    <row r="8" spans="1:30" s="77" customFormat="1" x14ac:dyDescent="0.25">
      <c r="A8" s="77" t="str">
        <f>IF('Trust - Frontsheet'!D20=0,"",IF('Trust - Frontsheet'!D20="","",'Trust - Frontsheet'!D20))</f>
        <v>RXM76</v>
      </c>
      <c r="B8" s="77" t="str">
        <f>IF(ISBLANK('Trust - Frontsheet'!E20),"",'Trust - Frontsheet'!E20)</f>
        <v>TANSLEY WARD</v>
      </c>
      <c r="C8" s="77" t="str">
        <f>IF(ISBLANK('Trust - Frontsheet'!F20),"","'" &amp; 'Trust - Frontsheet'!F20 &amp; "'")</f>
        <v>'HARTINGTON UNIT - TANSLEY WARD ADULT'</v>
      </c>
      <c r="D8" s="77" t="str">
        <f>IF(ISBLANK('Trust - Frontsheet'!G20),"",'Trust - Frontsheet'!G20)</f>
        <v>710 - ADULT MENTAL ILLNESS</v>
      </c>
      <c r="E8" s="77" t="str">
        <f>IF(ISBLANK('Trust - Frontsheet'!H20),"",'Trust - Frontsheet'!H20)</f>
        <v/>
      </c>
      <c r="F8" s="77">
        <f>'Trust - Frontsheet'!I20</f>
        <v>1590.75</v>
      </c>
      <c r="G8" s="77">
        <f>'Trust - Frontsheet'!J20</f>
        <v>1411.77</v>
      </c>
      <c r="H8" s="77">
        <f>'Trust - Frontsheet'!K20</f>
        <v>1418.25</v>
      </c>
      <c r="I8" s="77">
        <f>'Trust - Frontsheet'!L20</f>
        <v>1106.68</v>
      </c>
      <c r="J8" s="77">
        <f>'Trust - Frontsheet'!M20</f>
        <v>573.5</v>
      </c>
      <c r="K8" s="77">
        <f>'Trust - Frontsheet'!N20</f>
        <v>388.99</v>
      </c>
      <c r="L8" s="77">
        <f>'Trust - Frontsheet'!O20</f>
        <v>573.5</v>
      </c>
      <c r="M8" s="77">
        <f>'Trust - Frontsheet'!P20</f>
        <v>644.94000000000005</v>
      </c>
      <c r="N8" s="77">
        <f>'Trust - Frontsheet'!Q20</f>
        <v>1245.5</v>
      </c>
      <c r="O8" s="77">
        <f>'Trust - Frontsheet'!R20</f>
        <v>166.42</v>
      </c>
      <c r="P8" s="77">
        <f>'Trust - Frontsheet'!S20</f>
        <v>0</v>
      </c>
      <c r="Q8" s="77">
        <f>'Trust - Frontsheet'!T20</f>
        <v>0</v>
      </c>
      <c r="R8" s="77">
        <f>IF(OR('Trust - Frontsheet'!AA20="",'Trust - Frontsheet'!AA20="-"),0,('Trust - Frontsheet'!AA20))</f>
        <v>0.88748703441772747</v>
      </c>
      <c r="S8" s="77">
        <f>IF(OR('Trust - Frontsheet'!AB20="",'Trust - Frontsheet'!AB20="-"),0,('Trust - Frontsheet'!AB20))</f>
        <v>0.78031376696633181</v>
      </c>
      <c r="T8" s="77">
        <f>IF(OR('Trust - Frontsheet'!AC20="",'Trust - Frontsheet'!AC20="-"),0,('Trust - Frontsheet'!AC20))</f>
        <v>0.67827375762859632</v>
      </c>
      <c r="U8" s="77">
        <f>IF(OR('Trust - Frontsheet'!AD20="",'Trust - Frontsheet'!AD20="-"),0,('Trust - Frontsheet'!AD20))</f>
        <v>1.1245684394071491</v>
      </c>
      <c r="V8" s="77">
        <f>IF(OR('Trust - Frontsheet'!AE20="",'Trust - Frontsheet'!AE20="-"),0,('Trust - Frontsheet'!AE20))</f>
        <v>0.13361702127659572</v>
      </c>
      <c r="W8" s="77">
        <f>IF(OR('Trust - Frontsheet'!AF20="",'Trust - Frontsheet'!AF20="-"),0,('Trust - Frontsheet'!AF20))</f>
        <v>0</v>
      </c>
      <c r="X8" s="77">
        <f>'Trust - Frontsheet'!U20</f>
        <v>600</v>
      </c>
      <c r="Y8" s="77">
        <f>IF(OR('Trust - Frontsheet'!V20="",'Trust - Frontsheet'!V20="-"),0,('Trust - Frontsheet'!V20))</f>
        <v>3.0012666666666665</v>
      </c>
      <c r="Z8" s="77">
        <f>IF(OR('Trust - Frontsheet'!W20="",'Trust - Frontsheet'!W20="-"),0,('Trust - Frontsheet'!W20))</f>
        <v>2.9193666666666669</v>
      </c>
      <c r="AA8" s="77">
        <f>IF(OR('Trust - Frontsheet'!X20="",'Trust - Frontsheet'!X20="-"),0,('Trust - Frontsheet'!X20))</f>
        <v>0.27736666666666665</v>
      </c>
      <c r="AB8" s="77">
        <f>IF(OR('Trust - Frontsheet'!Y20="",'Trust - Frontsheet'!Y20="-"),0,('Trust - Frontsheet'!Y20))</f>
        <v>0</v>
      </c>
      <c r="AC8" s="77">
        <f>IF(OR('Trust - Frontsheet'!Z20="",'Trust - Frontsheet'!Z20="-"),0,('Trust - Frontsheet'!Z20))</f>
        <v>6.1979999999999995</v>
      </c>
      <c r="AD8" s="77" t="str">
        <f>IF(A8="","",(IF(ISBLANK('Trust - Frontsheet'!F9),"",'Trust - Frontsheet'!F9)))</f>
        <v>https://www.derbyshirehealthcareft.nhs.uk/about-us/our-performance/safe-staffing</v>
      </c>
    </row>
    <row r="9" spans="1:30" s="77" customFormat="1" x14ac:dyDescent="0.25">
      <c r="A9" s="77" t="str">
        <f>IF('Trust - Frontsheet'!D21=0,"",IF('Trust - Frontsheet'!D21="","",'Trust - Frontsheet'!D21))</f>
        <v>RXM30</v>
      </c>
      <c r="B9" s="77" t="str">
        <f>IF(ISBLANK('Trust - Frontsheet'!E21),"",'Trust - Frontsheet'!E21)</f>
        <v>KEDLESTON UNIT</v>
      </c>
      <c r="C9" s="77" t="str">
        <f>IF(ISBLANK('Trust - Frontsheet'!F21),"","'" &amp; 'Trust - Frontsheet'!F21 &amp; "'")</f>
        <v>'KEDLESTON LOW SECURE UNIT'</v>
      </c>
      <c r="D9" s="77" t="str">
        <f>IF(ISBLANK('Trust - Frontsheet'!G21),"",'Trust - Frontsheet'!G21)</f>
        <v>712 - FORENSIC PSYCHIATRY</v>
      </c>
      <c r="E9" s="77" t="str">
        <f>IF(ISBLANK('Trust - Frontsheet'!H21),"",'Trust - Frontsheet'!H21)</f>
        <v/>
      </c>
      <c r="F9" s="77">
        <f>'Trust - Frontsheet'!I21</f>
        <v>2857.5</v>
      </c>
      <c r="G9" s="77">
        <f>'Trust - Frontsheet'!J21</f>
        <v>1530.92</v>
      </c>
      <c r="H9" s="77">
        <f>'Trust - Frontsheet'!K21</f>
        <v>3600</v>
      </c>
      <c r="I9" s="77">
        <f>'Trust - Frontsheet'!L21</f>
        <v>1630</v>
      </c>
      <c r="J9" s="77">
        <f>'Trust - Frontsheet'!M21</f>
        <v>635.5</v>
      </c>
      <c r="K9" s="77">
        <f>'Trust - Frontsheet'!N21</f>
        <v>638</v>
      </c>
      <c r="L9" s="77">
        <f>'Trust - Frontsheet'!O21</f>
        <v>1271</v>
      </c>
      <c r="M9" s="77">
        <f>'Trust - Frontsheet'!P21</f>
        <v>1271</v>
      </c>
      <c r="N9" s="77">
        <f>'Trust - Frontsheet'!Q21</f>
        <v>0</v>
      </c>
      <c r="O9" s="77">
        <f>'Trust - Frontsheet'!R21</f>
        <v>0</v>
      </c>
      <c r="P9" s="77">
        <f>'Trust - Frontsheet'!S21</f>
        <v>0</v>
      </c>
      <c r="Q9" s="77">
        <f>'Trust - Frontsheet'!T21</f>
        <v>0</v>
      </c>
      <c r="R9" s="77">
        <f>IF(OR('Trust - Frontsheet'!AA21="",'Trust - Frontsheet'!AA21="-"),0,('Trust - Frontsheet'!AA21))</f>
        <v>0.53575503062117236</v>
      </c>
      <c r="S9" s="77">
        <f>IF(OR('Trust - Frontsheet'!AB21="",'Trust - Frontsheet'!AB21="-"),0,('Trust - Frontsheet'!AB21))</f>
        <v>0.45277777777777778</v>
      </c>
      <c r="T9" s="77">
        <f>IF(OR('Trust - Frontsheet'!AC21="",'Trust - Frontsheet'!AC21="-"),0,('Trust - Frontsheet'!AC21))</f>
        <v>1.003933910306845</v>
      </c>
      <c r="U9" s="77">
        <f>IF(OR('Trust - Frontsheet'!AD21="",'Trust - Frontsheet'!AD21="-"),0,('Trust - Frontsheet'!AD21))</f>
        <v>1</v>
      </c>
      <c r="V9" s="77">
        <f>IF(OR('Trust - Frontsheet'!AE21="",'Trust - Frontsheet'!AE21="-"),0,('Trust - Frontsheet'!AE21))</f>
        <v>0</v>
      </c>
      <c r="W9" s="77">
        <f>IF(OR('Trust - Frontsheet'!AF21="",'Trust - Frontsheet'!AF21="-"),0,('Trust - Frontsheet'!AF21))</f>
        <v>0</v>
      </c>
      <c r="X9" s="77">
        <f>'Trust - Frontsheet'!U21</f>
        <v>194</v>
      </c>
      <c r="Y9" s="77">
        <f>IF(OR('Trust - Frontsheet'!V21="",'Trust - Frontsheet'!V21="-"),0,('Trust - Frontsheet'!V21))</f>
        <v>11.18</v>
      </c>
      <c r="Z9" s="77">
        <f>IF(OR('Trust - Frontsheet'!W21="",'Trust - Frontsheet'!W21="-"),0,('Trust - Frontsheet'!W21))</f>
        <v>14.953608247422681</v>
      </c>
      <c r="AA9" s="77">
        <f>IF(OR('Trust - Frontsheet'!X21="",'Trust - Frontsheet'!X21="-"),0,('Trust - Frontsheet'!X21))</f>
        <v>0</v>
      </c>
      <c r="AB9" s="77">
        <f>IF(OR('Trust - Frontsheet'!Y21="",'Trust - Frontsheet'!Y21="-"),0,('Trust - Frontsheet'!Y21))</f>
        <v>0</v>
      </c>
      <c r="AC9" s="77">
        <f>IF(OR('Trust - Frontsheet'!Z21="",'Trust - Frontsheet'!Z21="-"),0,('Trust - Frontsheet'!Z21))</f>
        <v>26.133608247422682</v>
      </c>
      <c r="AD9" s="77" t="str">
        <f>IF(A9="","",(IF(ISBLANK('Trust - Frontsheet'!F9),"",'Trust - Frontsheet'!F9)))</f>
        <v>https://www.derbyshirehealthcareft.nhs.uk/about-us/our-performance/safe-staffing</v>
      </c>
    </row>
    <row r="10" spans="1:30" s="77" customFormat="1" x14ac:dyDescent="0.25">
      <c r="A10" s="77" t="str">
        <f>IF('Trust - Frontsheet'!D22=0,"",IF('Trust - Frontsheet'!D22="","",'Trust - Frontsheet'!D22))</f>
        <v>RXMT4</v>
      </c>
      <c r="B10" s="77" t="str">
        <f>IF(ISBLANK('Trust - Frontsheet'!E22),"",'Trust - Frontsheet'!E22)</f>
        <v>ADULT MENTAL HEALTH</v>
      </c>
      <c r="C10" s="77" t="str">
        <f>IF(ISBLANK('Trust - Frontsheet'!F22),"","'" &amp; 'Trust - Frontsheet'!F22 &amp; "'")</f>
        <v>'KINGSWAY CUBLEY COURT - FEMALE'</v>
      </c>
      <c r="D10" s="77" t="str">
        <f>IF(ISBLANK('Trust - Frontsheet'!G22),"",'Trust - Frontsheet'!G22)</f>
        <v>715 - OLD AGE PSYCHIATRY</v>
      </c>
      <c r="E10" s="77" t="str">
        <f>IF(ISBLANK('Trust - Frontsheet'!H22),"",'Trust - Frontsheet'!H22)</f>
        <v/>
      </c>
      <c r="F10" s="77">
        <f>'Trust - Frontsheet'!I22</f>
        <v>1492.5</v>
      </c>
      <c r="G10" s="77">
        <f>'Trust - Frontsheet'!J22</f>
        <v>1134.72</v>
      </c>
      <c r="H10" s="77">
        <f>'Trust - Frontsheet'!K22</f>
        <v>2298</v>
      </c>
      <c r="I10" s="77">
        <f>'Trust - Frontsheet'!L22</f>
        <v>1612.72</v>
      </c>
      <c r="J10" s="77">
        <f>'Trust - Frontsheet'!M22</f>
        <v>645.73</v>
      </c>
      <c r="K10" s="77">
        <f>'Trust - Frontsheet'!N22</f>
        <v>430.27</v>
      </c>
      <c r="L10" s="77">
        <f>'Trust - Frontsheet'!O22</f>
        <v>1291.77</v>
      </c>
      <c r="M10" s="77">
        <f>'Trust - Frontsheet'!P22</f>
        <v>1169.8499999999999</v>
      </c>
      <c r="N10" s="77">
        <f>'Trust - Frontsheet'!Q22</f>
        <v>0</v>
      </c>
      <c r="O10" s="77">
        <f>'Trust - Frontsheet'!R22</f>
        <v>0</v>
      </c>
      <c r="P10" s="77">
        <f>'Trust - Frontsheet'!S22</f>
        <v>0</v>
      </c>
      <c r="Q10" s="77">
        <f>'Trust - Frontsheet'!T22</f>
        <v>0</v>
      </c>
      <c r="R10" s="77">
        <f>IF(OR('Trust - Frontsheet'!AA22="",'Trust - Frontsheet'!AA22="-"),0,('Trust - Frontsheet'!AA22))</f>
        <v>0.76028140703517588</v>
      </c>
      <c r="S10" s="77">
        <f>IF(OR('Trust - Frontsheet'!AB22="",'Trust - Frontsheet'!AB22="-"),0,('Trust - Frontsheet'!AB22))</f>
        <v>0.70179286335944302</v>
      </c>
      <c r="T10" s="77">
        <f>IF(OR('Trust - Frontsheet'!AC22="",'Trust - Frontsheet'!AC22="-"),0,('Trust - Frontsheet'!AC22))</f>
        <v>0.66633112910968972</v>
      </c>
      <c r="U10" s="77">
        <f>IF(OR('Trust - Frontsheet'!AD22="",'Trust - Frontsheet'!AD22="-"),0,('Trust - Frontsheet'!AD22))</f>
        <v>0.90561787315079301</v>
      </c>
      <c r="V10" s="77">
        <f>IF(OR('Trust - Frontsheet'!AE22="",'Trust - Frontsheet'!AE22="-"),0,('Trust - Frontsheet'!AE22))</f>
        <v>0</v>
      </c>
      <c r="W10" s="77">
        <f>IF(OR('Trust - Frontsheet'!AF22="",'Trust - Frontsheet'!AF22="-"),0,('Trust - Frontsheet'!AF22))</f>
        <v>0</v>
      </c>
      <c r="X10" s="77">
        <f>'Trust - Frontsheet'!U22</f>
        <v>313</v>
      </c>
      <c r="Y10" s="77">
        <f>IF(OR('Trust - Frontsheet'!V22="",'Trust - Frontsheet'!V22="-"),0,('Trust - Frontsheet'!V22))</f>
        <v>4.999968051118211</v>
      </c>
      <c r="Z10" s="77">
        <f>IF(OR('Trust - Frontsheet'!W22="",'Trust - Frontsheet'!W22="-"),0,('Trust - Frontsheet'!W22))</f>
        <v>8.8899999999999988</v>
      </c>
      <c r="AA10" s="77">
        <f>IF(OR('Trust - Frontsheet'!X22="",'Trust - Frontsheet'!X22="-"),0,('Trust - Frontsheet'!X22))</f>
        <v>0</v>
      </c>
      <c r="AB10" s="77">
        <f>IF(OR('Trust - Frontsheet'!Y22="",'Trust - Frontsheet'!Y22="-"),0,('Trust - Frontsheet'!Y22))</f>
        <v>0</v>
      </c>
      <c r="AC10" s="77">
        <f>IF(OR('Trust - Frontsheet'!Z22="",'Trust - Frontsheet'!Z22="-"),0,('Trust - Frontsheet'!Z22))</f>
        <v>13.88996805111821</v>
      </c>
      <c r="AD10" s="77" t="str">
        <f>IF(A10="","",(IF(ISBLANK('Trust - Frontsheet'!F9),"",'Trust - Frontsheet'!F9)))</f>
        <v>https://www.derbyshirehealthcareft.nhs.uk/about-us/our-performance/safe-staffing</v>
      </c>
    </row>
    <row r="11" spans="1:30" s="77" customFormat="1" x14ac:dyDescent="0.25">
      <c r="A11" s="77" t="str">
        <f>IF('Trust - Frontsheet'!D23=0,"",IF('Trust - Frontsheet'!D23="","",'Trust - Frontsheet'!D23))</f>
        <v>RXMT4</v>
      </c>
      <c r="B11" s="77" t="str">
        <f>IF(ISBLANK('Trust - Frontsheet'!E23),"",'Trust - Frontsheet'!E23)</f>
        <v>ADULT MENTAL HEALTH</v>
      </c>
      <c r="C11" s="77" t="str">
        <f>IF(ISBLANK('Trust - Frontsheet'!F23),"","'" &amp; 'Trust - Frontsheet'!F23 &amp; "'")</f>
        <v>'KINGSWAY CUBLEY COURT - MALE'</v>
      </c>
      <c r="D11" s="77" t="str">
        <f>IF(ISBLANK('Trust - Frontsheet'!G23),"",'Trust - Frontsheet'!G23)</f>
        <v>715 - OLD AGE PSYCHIATRY</v>
      </c>
      <c r="E11" s="77" t="str">
        <f>IF(ISBLANK('Trust - Frontsheet'!H23),"",'Trust - Frontsheet'!H23)</f>
        <v/>
      </c>
      <c r="F11" s="77">
        <f>'Trust - Frontsheet'!I23</f>
        <v>1597.5</v>
      </c>
      <c r="G11" s="77">
        <f>'Trust - Frontsheet'!J23</f>
        <v>1025.74</v>
      </c>
      <c r="H11" s="77">
        <f>'Trust - Frontsheet'!K23</f>
        <v>2283</v>
      </c>
      <c r="I11" s="77">
        <f>'Trust - Frontsheet'!L23</f>
        <v>2295.14</v>
      </c>
      <c r="J11" s="77">
        <f>'Trust - Frontsheet'!M23</f>
        <v>645.73</v>
      </c>
      <c r="K11" s="77">
        <f>'Trust - Frontsheet'!N23</f>
        <v>459.92</v>
      </c>
      <c r="L11" s="77">
        <f>'Trust - Frontsheet'!O23</f>
        <v>968.75</v>
      </c>
      <c r="M11" s="77">
        <f>'Trust - Frontsheet'!P23</f>
        <v>1421.24</v>
      </c>
      <c r="N11" s="77">
        <f>'Trust - Frontsheet'!Q23</f>
        <v>0</v>
      </c>
      <c r="O11" s="77">
        <f>'Trust - Frontsheet'!R23</f>
        <v>0</v>
      </c>
      <c r="P11" s="77">
        <f>'Trust - Frontsheet'!S23</f>
        <v>0</v>
      </c>
      <c r="Q11" s="77">
        <f>'Trust - Frontsheet'!T23</f>
        <v>0</v>
      </c>
      <c r="R11" s="77">
        <f>IF(OR('Trust - Frontsheet'!AA23="",'Trust - Frontsheet'!AA23="-"),0,('Trust - Frontsheet'!AA23))</f>
        <v>0.64209076682316124</v>
      </c>
      <c r="S11" s="77">
        <f>IF(OR('Trust - Frontsheet'!AB23="",'Trust - Frontsheet'!AB23="-"),0,('Trust - Frontsheet'!AB23))</f>
        <v>1.0053175646079719</v>
      </c>
      <c r="T11" s="77">
        <f>IF(OR('Trust - Frontsheet'!AC23="",'Trust - Frontsheet'!AC23="-"),0,('Trust - Frontsheet'!AC23))</f>
        <v>0.71224815325290758</v>
      </c>
      <c r="U11" s="77">
        <f>IF(OR('Trust - Frontsheet'!AD23="",'Trust - Frontsheet'!AD23="-"),0,('Trust - Frontsheet'!AD23))</f>
        <v>1.4670864516129032</v>
      </c>
      <c r="V11" s="77">
        <f>IF(OR('Trust - Frontsheet'!AE23="",'Trust - Frontsheet'!AE23="-"),0,('Trust - Frontsheet'!AE23))</f>
        <v>0</v>
      </c>
      <c r="W11" s="77">
        <f>IF(OR('Trust - Frontsheet'!AF23="",'Trust - Frontsheet'!AF23="-"),0,('Trust - Frontsheet'!AF23))</f>
        <v>0</v>
      </c>
      <c r="X11" s="77">
        <f>'Trust - Frontsheet'!U23</f>
        <v>418</v>
      </c>
      <c r="Y11" s="77">
        <f>IF(OR('Trust - Frontsheet'!V23="",'Trust - Frontsheet'!V23="-"),0,('Trust - Frontsheet'!V23))</f>
        <v>3.5542105263157895</v>
      </c>
      <c r="Z11" s="77">
        <f>IF(OR('Trust - Frontsheet'!W23="",'Trust - Frontsheet'!W23="-"),0,('Trust - Frontsheet'!W23))</f>
        <v>8.8908612440191384</v>
      </c>
      <c r="AA11" s="77">
        <f>IF(OR('Trust - Frontsheet'!X23="",'Trust - Frontsheet'!X23="-"),0,('Trust - Frontsheet'!X23))</f>
        <v>0</v>
      </c>
      <c r="AB11" s="77">
        <f>IF(OR('Trust - Frontsheet'!Y23="",'Trust - Frontsheet'!Y23="-"),0,('Trust - Frontsheet'!Y23))</f>
        <v>0</v>
      </c>
      <c r="AC11" s="77">
        <f>IF(OR('Trust - Frontsheet'!Z23="",'Trust - Frontsheet'!Z23="-"),0,('Trust - Frontsheet'!Z23))</f>
        <v>12.445071770334929</v>
      </c>
      <c r="AD11" s="77" t="str">
        <f>IF(A11="","",(IF(ISBLANK('Trust - Frontsheet'!F9),"",'Trust - Frontsheet'!F9)))</f>
        <v>https://www.derbyshirehealthcareft.nhs.uk/about-us/our-performance/safe-staffing</v>
      </c>
    </row>
    <row r="12" spans="1:30" s="77" customFormat="1" x14ac:dyDescent="0.25">
      <c r="A12" s="77" t="str">
        <f>IF('Trust - Frontsheet'!D24=0,"",IF('Trust - Frontsheet'!D24="","",'Trust - Frontsheet'!D24))</f>
        <v>RXM63</v>
      </c>
      <c r="B12" s="77" t="str">
        <f>IF(ISBLANK('Trust - Frontsheet'!E24),"",'Trust - Frontsheet'!E24)</f>
        <v>WARD 1</v>
      </c>
      <c r="C12" s="77" t="str">
        <f>IF(ISBLANK('Trust - Frontsheet'!F24),"","'" &amp; 'Trust - Frontsheet'!F24 &amp; "'")</f>
        <v>'LONDON ROAD COMMUNITY HOSPITAL - WARD 1 OP'</v>
      </c>
      <c r="D12" s="77" t="str">
        <f>IF(ISBLANK('Trust - Frontsheet'!G24),"",'Trust - Frontsheet'!G24)</f>
        <v>715 - OLD AGE PSYCHIATRY</v>
      </c>
      <c r="E12" s="77" t="str">
        <f>IF(ISBLANK('Trust - Frontsheet'!H24),"",'Trust - Frontsheet'!H24)</f>
        <v/>
      </c>
      <c r="F12" s="77">
        <f>'Trust - Frontsheet'!I24</f>
        <v>1387.5</v>
      </c>
      <c r="G12" s="77">
        <f>'Trust - Frontsheet'!J24</f>
        <v>1178.5999999999999</v>
      </c>
      <c r="H12" s="77">
        <f>'Trust - Frontsheet'!K24</f>
        <v>1740</v>
      </c>
      <c r="I12" s="77">
        <f>'Trust - Frontsheet'!L24</f>
        <v>1433.65</v>
      </c>
      <c r="J12" s="77">
        <f>'Trust - Frontsheet'!M24</f>
        <v>645.73</v>
      </c>
      <c r="K12" s="77">
        <f>'Trust - Frontsheet'!N24</f>
        <v>624.5</v>
      </c>
      <c r="L12" s="77">
        <f>'Trust - Frontsheet'!O24</f>
        <v>645.73</v>
      </c>
      <c r="M12" s="77">
        <f>'Trust - Frontsheet'!P24</f>
        <v>894.82</v>
      </c>
      <c r="N12" s="77">
        <f>'Trust - Frontsheet'!Q24</f>
        <v>0</v>
      </c>
      <c r="O12" s="77">
        <f>'Trust - Frontsheet'!R24</f>
        <v>0</v>
      </c>
      <c r="P12" s="77">
        <f>'Trust - Frontsheet'!S24</f>
        <v>0</v>
      </c>
      <c r="Q12" s="77">
        <f>'Trust - Frontsheet'!T24</f>
        <v>0</v>
      </c>
      <c r="R12" s="77">
        <f>IF(OR('Trust - Frontsheet'!AA24="",'Trust - Frontsheet'!AA24="-"),0,('Trust - Frontsheet'!AA24))</f>
        <v>0.8494414414414414</v>
      </c>
      <c r="S12" s="77">
        <f>IF(OR('Trust - Frontsheet'!AB24="",'Trust - Frontsheet'!AB24="-"),0,('Trust - Frontsheet'!AB24))</f>
        <v>0.82393678160919548</v>
      </c>
      <c r="T12" s="77">
        <f>IF(OR('Trust - Frontsheet'!AC24="",'Trust - Frontsheet'!AC24="-"),0,('Trust - Frontsheet'!AC24))</f>
        <v>0.967122481532529</v>
      </c>
      <c r="U12" s="77">
        <f>IF(OR('Trust - Frontsheet'!AD24="",'Trust - Frontsheet'!AD24="-"),0,('Trust - Frontsheet'!AD24))</f>
        <v>1.3857494618493797</v>
      </c>
      <c r="V12" s="77">
        <f>IF(OR('Trust - Frontsheet'!AE24="",'Trust - Frontsheet'!AE24="-"),0,('Trust - Frontsheet'!AE24))</f>
        <v>0</v>
      </c>
      <c r="W12" s="77">
        <f>IF(OR('Trust - Frontsheet'!AF24="",'Trust - Frontsheet'!AF24="-"),0,('Trust - Frontsheet'!AF24))</f>
        <v>0</v>
      </c>
      <c r="X12" s="77">
        <f>'Trust - Frontsheet'!U24</f>
        <v>518</v>
      </c>
      <c r="Y12" s="77">
        <f>IF(OR('Trust - Frontsheet'!V24="",'Trust - Frontsheet'!V24="-"),0,('Trust - Frontsheet'!V24))</f>
        <v>3.4808880308880306</v>
      </c>
      <c r="Z12" s="77">
        <f>IF(OR('Trust - Frontsheet'!W24="",'Trust - Frontsheet'!W24="-"),0,('Trust - Frontsheet'!W24))</f>
        <v>4.4951158301158305</v>
      </c>
      <c r="AA12" s="77">
        <f>IF(OR('Trust - Frontsheet'!X24="",'Trust - Frontsheet'!X24="-"),0,('Trust - Frontsheet'!X24))</f>
        <v>0</v>
      </c>
      <c r="AB12" s="77">
        <f>IF(OR('Trust - Frontsheet'!Y24="",'Trust - Frontsheet'!Y24="-"),0,('Trust - Frontsheet'!Y24))</f>
        <v>0</v>
      </c>
      <c r="AC12" s="77">
        <f>IF(OR('Trust - Frontsheet'!Z24="",'Trust - Frontsheet'!Z24="-"),0,('Trust - Frontsheet'!Z24))</f>
        <v>7.9760038610038606</v>
      </c>
      <c r="AD12" s="77" t="str">
        <f>IF(A12="","",(IF(ISBLANK('Trust - Frontsheet'!F9),"",'Trust - Frontsheet'!F9)))</f>
        <v>https://www.derbyshirehealthcareft.nhs.uk/about-us/our-performance/safe-staffing</v>
      </c>
    </row>
    <row r="13" spans="1:30" s="77" customFormat="1" x14ac:dyDescent="0.25">
      <c r="A13" s="77" t="str">
        <f>IF('Trust - Frontsheet'!D25=0,"",IF('Trust - Frontsheet'!D25="","",'Trust - Frontsheet'!D25))</f>
        <v>RXM77</v>
      </c>
      <c r="B13" s="77" t="str">
        <f>IF(ISBLANK('Trust - Frontsheet'!E25),"",'Trust - Frontsheet'!E25)</f>
        <v>WARD 33, PSYCHIATRIC UNIT</v>
      </c>
      <c r="C13" s="77" t="str">
        <f>IF(ISBLANK('Trust - Frontsheet'!F25),"","'" &amp; 'Trust - Frontsheet'!F25 &amp; "'")</f>
        <v>'RADBOURNE UNIT - WARD 33 ADULT ACUTE INPATIENT'</v>
      </c>
      <c r="D13" s="77" t="str">
        <f>IF(ISBLANK('Trust - Frontsheet'!G25),"",'Trust - Frontsheet'!G25)</f>
        <v>710 - ADULT MENTAL ILLNESS</v>
      </c>
      <c r="E13" s="77" t="str">
        <f>IF(ISBLANK('Trust - Frontsheet'!H25),"",'Trust - Frontsheet'!H25)</f>
        <v/>
      </c>
      <c r="F13" s="77">
        <f>'Trust - Frontsheet'!I25</f>
        <v>930</v>
      </c>
      <c r="G13" s="77">
        <f>'Trust - Frontsheet'!J25</f>
        <v>1182.6300000000001</v>
      </c>
      <c r="H13" s="77">
        <f>'Trust - Frontsheet'!K25</f>
        <v>915</v>
      </c>
      <c r="I13" s="77">
        <f>'Trust - Frontsheet'!L25</f>
        <v>1374.71</v>
      </c>
      <c r="J13" s="77">
        <f>'Trust - Frontsheet'!M25</f>
        <v>651</v>
      </c>
      <c r="K13" s="77">
        <f>'Trust - Frontsheet'!N25</f>
        <v>463</v>
      </c>
      <c r="L13" s="77">
        <f>'Trust - Frontsheet'!O25</f>
        <v>325.5</v>
      </c>
      <c r="M13" s="77">
        <f>'Trust - Frontsheet'!P25</f>
        <v>940</v>
      </c>
      <c r="N13" s="77">
        <f>'Trust - Frontsheet'!Q25</f>
        <v>465</v>
      </c>
      <c r="O13" s="77">
        <f>'Trust - Frontsheet'!R25</f>
        <v>83</v>
      </c>
      <c r="P13" s="77">
        <f>'Trust - Frontsheet'!S25</f>
        <v>0</v>
      </c>
      <c r="Q13" s="77">
        <f>'Trust - Frontsheet'!T25</f>
        <v>0</v>
      </c>
      <c r="R13" s="77">
        <f>IF(OR('Trust - Frontsheet'!AA25="",'Trust - Frontsheet'!AA25="-"),0,('Trust - Frontsheet'!AA25))</f>
        <v>1.2716451612903228</v>
      </c>
      <c r="S13" s="77">
        <f>IF(OR('Trust - Frontsheet'!AB25="",'Trust - Frontsheet'!AB25="-"),0,('Trust - Frontsheet'!AB25))</f>
        <v>1.5024153005464482</v>
      </c>
      <c r="T13" s="77">
        <f>IF(OR('Trust - Frontsheet'!AC25="",'Trust - Frontsheet'!AC25="-"),0,('Trust - Frontsheet'!AC25))</f>
        <v>0.71121351766513052</v>
      </c>
      <c r="U13" s="77">
        <f>IF(OR('Trust - Frontsheet'!AD25="",'Trust - Frontsheet'!AD25="-"),0,('Trust - Frontsheet'!AD25))</f>
        <v>2.8878648233486941</v>
      </c>
      <c r="V13" s="77">
        <f>IF(OR('Trust - Frontsheet'!AE25="",'Trust - Frontsheet'!AE25="-"),0,('Trust - Frontsheet'!AE25))</f>
        <v>0.17849462365591398</v>
      </c>
      <c r="W13" s="77">
        <f>IF(OR('Trust - Frontsheet'!AF25="",'Trust - Frontsheet'!AF25="-"),0,('Trust - Frontsheet'!AF25))</f>
        <v>0</v>
      </c>
      <c r="X13" s="77">
        <f>'Trust - Frontsheet'!U25</f>
        <v>512</v>
      </c>
      <c r="Y13" s="77">
        <f>IF(OR('Trust - Frontsheet'!V25="",'Trust - Frontsheet'!V25="-"),0,('Trust - Frontsheet'!V25))</f>
        <v>3.2141210937500002</v>
      </c>
      <c r="Z13" s="77">
        <f>IF(OR('Trust - Frontsheet'!W25="",'Trust - Frontsheet'!W25="-"),0,('Trust - Frontsheet'!W25))</f>
        <v>4.5209179687500001</v>
      </c>
      <c r="AA13" s="77">
        <f>IF(OR('Trust - Frontsheet'!X25="",'Trust - Frontsheet'!X25="-"),0,('Trust - Frontsheet'!X25))</f>
        <v>0.162109375</v>
      </c>
      <c r="AB13" s="77">
        <f>IF(OR('Trust - Frontsheet'!Y25="",'Trust - Frontsheet'!Y25="-"),0,('Trust - Frontsheet'!Y25))</f>
        <v>0</v>
      </c>
      <c r="AC13" s="77">
        <f>IF(OR('Trust - Frontsheet'!Z25="",'Trust - Frontsheet'!Z25="-"),0,('Trust - Frontsheet'!Z25))</f>
        <v>7.8971484375000003</v>
      </c>
      <c r="AD13" s="77" t="str">
        <f>IF(A13="","",(IF(ISBLANK('Trust - Frontsheet'!F9),"",'Trust - Frontsheet'!F9)))</f>
        <v>https://www.derbyshirehealthcareft.nhs.uk/about-us/our-performance/safe-staffing</v>
      </c>
    </row>
    <row r="14" spans="1:30" s="77" customFormat="1" x14ac:dyDescent="0.25">
      <c r="A14" s="77" t="str">
        <f>IF('Trust - Frontsheet'!D26=0,"",IF('Trust - Frontsheet'!D26="","",'Trust - Frontsheet'!D26))</f>
        <v>RXM78</v>
      </c>
      <c r="B14" s="77" t="str">
        <f>IF(ISBLANK('Trust - Frontsheet'!E26),"",'Trust - Frontsheet'!E26)</f>
        <v>WARD 34, PSYCHIATRIC UNIT</v>
      </c>
      <c r="C14" s="77" t="str">
        <f>IF(ISBLANK('Trust - Frontsheet'!F26),"","'" &amp; 'Trust - Frontsheet'!F26 &amp; "'")</f>
        <v>'RADBOURNE UNIT - WARD 34 ADULT ACUTE INPATIENT'</v>
      </c>
      <c r="D14" s="77" t="str">
        <f>IF(ISBLANK('Trust - Frontsheet'!G26),"",'Trust - Frontsheet'!G26)</f>
        <v>710 - ADULT MENTAL ILLNESS</v>
      </c>
      <c r="E14" s="77" t="str">
        <f>IF(ISBLANK('Trust - Frontsheet'!H26),"",'Trust - Frontsheet'!H26)</f>
        <v/>
      </c>
      <c r="F14" s="77">
        <f>'Trust - Frontsheet'!I26</f>
        <v>1395</v>
      </c>
      <c r="G14" s="77">
        <f>'Trust - Frontsheet'!J26</f>
        <v>1336.47</v>
      </c>
      <c r="H14" s="77">
        <f>'Trust - Frontsheet'!K26</f>
        <v>930</v>
      </c>
      <c r="I14" s="77">
        <f>'Trust - Frontsheet'!L26</f>
        <v>1172.42</v>
      </c>
      <c r="J14" s="77">
        <f>'Trust - Frontsheet'!M26</f>
        <v>651</v>
      </c>
      <c r="K14" s="77">
        <f>'Trust - Frontsheet'!N26</f>
        <v>472.5</v>
      </c>
      <c r="L14" s="77">
        <f>'Trust - Frontsheet'!O26</f>
        <v>325.5</v>
      </c>
      <c r="M14" s="77">
        <f>'Trust - Frontsheet'!P26</f>
        <v>1265.75</v>
      </c>
      <c r="N14" s="77">
        <f>'Trust - Frontsheet'!Q26</f>
        <v>465</v>
      </c>
      <c r="O14" s="77">
        <f>'Trust - Frontsheet'!R26</f>
        <v>254</v>
      </c>
      <c r="P14" s="77">
        <f>'Trust - Frontsheet'!S26</f>
        <v>0</v>
      </c>
      <c r="Q14" s="77">
        <f>'Trust - Frontsheet'!T26</f>
        <v>0</v>
      </c>
      <c r="R14" s="77">
        <f>IF(OR('Trust - Frontsheet'!AA26="",'Trust - Frontsheet'!AA26="-"),0,('Trust - Frontsheet'!AA26))</f>
        <v>0.95804301075268816</v>
      </c>
      <c r="S14" s="77">
        <f>IF(OR('Trust - Frontsheet'!AB26="",'Trust - Frontsheet'!AB26="-"),0,('Trust - Frontsheet'!AB26))</f>
        <v>1.2606666666666668</v>
      </c>
      <c r="T14" s="77">
        <f>IF(OR('Trust - Frontsheet'!AC26="",'Trust - Frontsheet'!AC26="-"),0,('Trust - Frontsheet'!AC26))</f>
        <v>0.72580645161290325</v>
      </c>
      <c r="U14" s="77">
        <f>IF(OR('Trust - Frontsheet'!AD26="",'Trust - Frontsheet'!AD26="-"),0,('Trust - Frontsheet'!AD26))</f>
        <v>3.8886328725038402</v>
      </c>
      <c r="V14" s="77">
        <f>IF(OR('Trust - Frontsheet'!AE26="",'Trust - Frontsheet'!AE26="-"),0,('Trust - Frontsheet'!AE26))</f>
        <v>0.54623655913978497</v>
      </c>
      <c r="W14" s="77">
        <f>IF(OR('Trust - Frontsheet'!AF26="",'Trust - Frontsheet'!AF26="-"),0,('Trust - Frontsheet'!AF26))</f>
        <v>0</v>
      </c>
      <c r="X14" s="77">
        <f>'Trust - Frontsheet'!U26</f>
        <v>524</v>
      </c>
      <c r="Y14" s="77">
        <f>IF(OR('Trust - Frontsheet'!V26="",'Trust - Frontsheet'!V26="-"),0,('Trust - Frontsheet'!V26))</f>
        <v>3.4522328244274809</v>
      </c>
      <c r="Z14" s="77">
        <f>IF(OR('Trust - Frontsheet'!W26="",'Trust - Frontsheet'!W26="-"),0,('Trust - Frontsheet'!W26))</f>
        <v>4.6529961832061071</v>
      </c>
      <c r="AA14" s="77">
        <f>IF(OR('Trust - Frontsheet'!X26="",'Trust - Frontsheet'!X26="-"),0,('Trust - Frontsheet'!X26))</f>
        <v>0.48473282442748089</v>
      </c>
      <c r="AB14" s="77">
        <f>IF(OR('Trust - Frontsheet'!Y26="",'Trust - Frontsheet'!Y26="-"),0,('Trust - Frontsheet'!Y26))</f>
        <v>0</v>
      </c>
      <c r="AC14" s="77">
        <f>IF(OR('Trust - Frontsheet'!Z26="",'Trust - Frontsheet'!Z26="-"),0,('Trust - Frontsheet'!Z26))</f>
        <v>8.5899618320610696</v>
      </c>
      <c r="AD14" s="77" t="str">
        <f>IF(A14="","",(IF(ISBLANK('Trust - Frontsheet'!F9),"",'Trust - Frontsheet'!F9)))</f>
        <v>https://www.derbyshirehealthcareft.nhs.uk/about-us/our-performance/safe-staffing</v>
      </c>
    </row>
    <row r="15" spans="1:30" s="77" customFormat="1" x14ac:dyDescent="0.25">
      <c r="A15" s="77" t="str">
        <f>IF('Trust - Frontsheet'!D27=0,"",IF('Trust - Frontsheet'!D27="","",'Trust - Frontsheet'!D27))</f>
        <v>RXM81</v>
      </c>
      <c r="B15" s="77" t="str">
        <f>IF(ISBLANK('Trust - Frontsheet'!E27),"",'Trust - Frontsheet'!E27)</f>
        <v>WARD 35, PSYCHIATRIC UNIT</v>
      </c>
      <c r="C15" s="77" t="str">
        <f>IF(ISBLANK('Trust - Frontsheet'!F27),"","'" &amp; 'Trust - Frontsheet'!F27 &amp; "'")</f>
        <v>'RADBOURNE UNIT - WARD 35 ADULT ACUTE INPATIENT'</v>
      </c>
      <c r="D15" s="77" t="str">
        <f>IF(ISBLANK('Trust - Frontsheet'!G27),"",'Trust - Frontsheet'!G27)</f>
        <v>710 - ADULT MENTAL ILLNESS</v>
      </c>
      <c r="E15" s="77" t="str">
        <f>IF(ISBLANK('Trust - Frontsheet'!H27),"",'Trust - Frontsheet'!H27)</f>
        <v/>
      </c>
      <c r="F15" s="77">
        <f>'Trust - Frontsheet'!I27</f>
        <v>1395</v>
      </c>
      <c r="G15" s="77">
        <f>'Trust - Frontsheet'!J27</f>
        <v>1152.57</v>
      </c>
      <c r="H15" s="77">
        <f>'Trust - Frontsheet'!K27</f>
        <v>930</v>
      </c>
      <c r="I15" s="77">
        <f>'Trust - Frontsheet'!L27</f>
        <v>981.92</v>
      </c>
      <c r="J15" s="77">
        <f>'Trust - Frontsheet'!M27</f>
        <v>651</v>
      </c>
      <c r="K15" s="77">
        <f>'Trust - Frontsheet'!N27</f>
        <v>336</v>
      </c>
      <c r="L15" s="77">
        <f>'Trust - Frontsheet'!O27</f>
        <v>325.5</v>
      </c>
      <c r="M15" s="77">
        <f>'Trust - Frontsheet'!P27</f>
        <v>842.5</v>
      </c>
      <c r="N15" s="77">
        <f>'Trust - Frontsheet'!Q27</f>
        <v>465</v>
      </c>
      <c r="O15" s="77">
        <f>'Trust - Frontsheet'!R27</f>
        <v>219.25</v>
      </c>
      <c r="P15" s="77">
        <f>'Trust - Frontsheet'!S27</f>
        <v>0</v>
      </c>
      <c r="Q15" s="77">
        <f>'Trust - Frontsheet'!T27</f>
        <v>0</v>
      </c>
      <c r="R15" s="77">
        <f>IF(OR('Trust - Frontsheet'!AA27="",'Trust - Frontsheet'!AA27="-"),0,('Trust - Frontsheet'!AA27))</f>
        <v>0.82621505376344084</v>
      </c>
      <c r="S15" s="77">
        <f>IF(OR('Trust - Frontsheet'!AB27="",'Trust - Frontsheet'!AB27="-"),0,('Trust - Frontsheet'!AB27))</f>
        <v>1.0558279569892473</v>
      </c>
      <c r="T15" s="77">
        <f>IF(OR('Trust - Frontsheet'!AC27="",'Trust - Frontsheet'!AC27="-"),0,('Trust - Frontsheet'!AC27))</f>
        <v>0.5161290322580645</v>
      </c>
      <c r="U15" s="77">
        <f>IF(OR('Trust - Frontsheet'!AD27="",'Trust - Frontsheet'!AD27="-"),0,('Trust - Frontsheet'!AD27))</f>
        <v>2.5883256528417817</v>
      </c>
      <c r="V15" s="77">
        <f>IF(OR('Trust - Frontsheet'!AE27="",'Trust - Frontsheet'!AE27="-"),0,('Trust - Frontsheet'!AE27))</f>
        <v>0.47150537634408601</v>
      </c>
      <c r="W15" s="77">
        <f>IF(OR('Trust - Frontsheet'!AF27="",'Trust - Frontsheet'!AF27="-"),0,('Trust - Frontsheet'!AF27))</f>
        <v>0</v>
      </c>
      <c r="X15" s="77">
        <f>'Trust - Frontsheet'!U27</f>
        <v>515</v>
      </c>
      <c r="Y15" s="77">
        <f>IF(OR('Trust - Frontsheet'!V27="",'Trust - Frontsheet'!V27="-"),0,('Trust - Frontsheet'!V27))</f>
        <v>2.8904271844660192</v>
      </c>
      <c r="Z15" s="77">
        <f>IF(OR('Trust - Frontsheet'!W27="",'Trust - Frontsheet'!W27="-"),0,('Trust - Frontsheet'!W27))</f>
        <v>3.5425631067961167</v>
      </c>
      <c r="AA15" s="77">
        <f>IF(OR('Trust - Frontsheet'!X27="",'Trust - Frontsheet'!X27="-"),0,('Trust - Frontsheet'!X27))</f>
        <v>0.42572815533980585</v>
      </c>
      <c r="AB15" s="77">
        <f>IF(OR('Trust - Frontsheet'!Y27="",'Trust - Frontsheet'!Y27="-"),0,('Trust - Frontsheet'!Y27))</f>
        <v>0</v>
      </c>
      <c r="AC15" s="77">
        <f>IF(OR('Trust - Frontsheet'!Z27="",'Trust - Frontsheet'!Z27="-"),0,('Trust - Frontsheet'!Z27))</f>
        <v>6.8587184466019417</v>
      </c>
      <c r="AD15" s="77" t="str">
        <f>IF(A15="","",(IF(ISBLANK('Trust - Frontsheet'!F9),"",'Trust - Frontsheet'!F9)))</f>
        <v>https://www.derbyshirehealthcareft.nhs.uk/about-us/our-performance/safe-staffing</v>
      </c>
    </row>
    <row r="16" spans="1:30" s="77" customFormat="1" x14ac:dyDescent="0.25">
      <c r="A16" s="77" t="str">
        <f>IF('Trust - Frontsheet'!D28=0,"",IF('Trust - Frontsheet'!D28="","",'Trust - Frontsheet'!D28))</f>
        <v>RXM74</v>
      </c>
      <c r="B16" s="77" t="str">
        <f>IF(ISBLANK('Trust - Frontsheet'!E28),"",'Trust - Frontsheet'!E28)</f>
        <v>WARD 36, PSYCHIATRIC UNIT</v>
      </c>
      <c r="C16" s="77" t="str">
        <f>IF(ISBLANK('Trust - Frontsheet'!F28),"","'" &amp; 'Trust - Frontsheet'!F28 &amp; "'")</f>
        <v>'RADBOURNE UNIT - WARD 36 ADULT ACUTE INPATIENT'</v>
      </c>
      <c r="D16" s="77" t="str">
        <f>IF(ISBLANK('Trust - Frontsheet'!G28),"",'Trust - Frontsheet'!G28)</f>
        <v>710 - ADULT MENTAL ILLNESS</v>
      </c>
      <c r="E16" s="77" t="str">
        <f>IF(ISBLANK('Trust - Frontsheet'!H28),"",'Trust - Frontsheet'!H28)</f>
        <v/>
      </c>
      <c r="F16" s="77">
        <f>'Trust - Frontsheet'!I28</f>
        <v>1395</v>
      </c>
      <c r="G16" s="77">
        <f>'Trust - Frontsheet'!J28</f>
        <v>1313.75</v>
      </c>
      <c r="H16" s="77">
        <f>'Trust - Frontsheet'!K28</f>
        <v>1395</v>
      </c>
      <c r="I16" s="77">
        <f>'Trust - Frontsheet'!L28</f>
        <v>999.08</v>
      </c>
      <c r="J16" s="77">
        <f>'Trust - Frontsheet'!M28</f>
        <v>651</v>
      </c>
      <c r="K16" s="77">
        <f>'Trust - Frontsheet'!N28</f>
        <v>461.5</v>
      </c>
      <c r="L16" s="77">
        <f>'Trust - Frontsheet'!O28</f>
        <v>325.5</v>
      </c>
      <c r="M16" s="77">
        <f>'Trust - Frontsheet'!P28</f>
        <v>900</v>
      </c>
      <c r="N16" s="77">
        <f>'Trust - Frontsheet'!Q28</f>
        <v>465</v>
      </c>
      <c r="O16" s="77">
        <f>'Trust - Frontsheet'!R28</f>
        <v>59.5</v>
      </c>
      <c r="P16" s="77">
        <f>'Trust - Frontsheet'!S28</f>
        <v>0</v>
      </c>
      <c r="Q16" s="77">
        <f>'Trust - Frontsheet'!T28</f>
        <v>0</v>
      </c>
      <c r="R16" s="77">
        <f>IF(OR('Trust - Frontsheet'!AA28="",'Trust - Frontsheet'!AA28="-"),0,('Trust - Frontsheet'!AA28))</f>
        <v>0.94175627240143367</v>
      </c>
      <c r="S16" s="77">
        <f>IF(OR('Trust - Frontsheet'!AB28="",'Trust - Frontsheet'!AB28="-"),0,('Trust - Frontsheet'!AB28))</f>
        <v>0.71618637992831546</v>
      </c>
      <c r="T16" s="77">
        <f>IF(OR('Trust - Frontsheet'!AC28="",'Trust - Frontsheet'!AC28="-"),0,('Trust - Frontsheet'!AC28))</f>
        <v>0.7089093701996928</v>
      </c>
      <c r="U16" s="77">
        <f>IF(OR('Trust - Frontsheet'!AD28="",'Trust - Frontsheet'!AD28="-"),0,('Trust - Frontsheet'!AD28))</f>
        <v>2.7649769585253456</v>
      </c>
      <c r="V16" s="77">
        <f>IF(OR('Trust - Frontsheet'!AE28="",'Trust - Frontsheet'!AE28="-"),0,('Trust - Frontsheet'!AE28))</f>
        <v>0.12795698924731183</v>
      </c>
      <c r="W16" s="77">
        <f>IF(OR('Trust - Frontsheet'!AF28="",'Trust - Frontsheet'!AF28="-"),0,('Trust - Frontsheet'!AF28))</f>
        <v>0</v>
      </c>
      <c r="X16" s="77">
        <f>'Trust - Frontsheet'!U28</f>
        <v>539</v>
      </c>
      <c r="Y16" s="77">
        <f>IF(OR('Trust - Frontsheet'!V28="",'Trust - Frontsheet'!V28="-"),0,('Trust - Frontsheet'!V28))</f>
        <v>3.293599257884972</v>
      </c>
      <c r="Z16" s="77">
        <f>IF(OR('Trust - Frontsheet'!W28="",'Trust - Frontsheet'!W28="-"),0,('Trust - Frontsheet'!W28))</f>
        <v>3.5233395176252316</v>
      </c>
      <c r="AA16" s="77">
        <f>IF(OR('Trust - Frontsheet'!X28="",'Trust - Frontsheet'!X28="-"),0,('Trust - Frontsheet'!X28))</f>
        <v>0.11038961038961038</v>
      </c>
      <c r="AB16" s="77">
        <f>IF(OR('Trust - Frontsheet'!Y28="",'Trust - Frontsheet'!Y28="-"),0,('Trust - Frontsheet'!Y28))</f>
        <v>0</v>
      </c>
      <c r="AC16" s="77">
        <f>IF(OR('Trust - Frontsheet'!Z28="",'Trust - Frontsheet'!Z28="-"),0,('Trust - Frontsheet'!Z28))</f>
        <v>6.9273283858998145</v>
      </c>
      <c r="AD16" s="77" t="str">
        <f>IF(A16="","",(IF(ISBLANK('Trust - Frontsheet'!F9),"",'Trust - Frontsheet'!F9)))</f>
        <v>https://www.derbyshirehealthcareft.nhs.uk/about-us/our-performance/safe-staffing</v>
      </c>
    </row>
    <row r="17" spans="1:30" s="77" customFormat="1" x14ac:dyDescent="0.25">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5">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5">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5">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5">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5">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5">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5">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5">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5">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5">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5">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5">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5">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5">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5">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5">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5">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5">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5">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5">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5">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5">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5">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5">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5">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5">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5">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5">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5">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5">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5">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5">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5">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5">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5">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5">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5">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5">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5">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5">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5">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5">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5">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5">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5">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5">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5">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5">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5">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5">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5">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5">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5">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5">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5">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5">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5">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5">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5">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5">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5">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5">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5">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5">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5">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5">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5">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5">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5">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5">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5">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5">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5">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5">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5">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5">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5">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5">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5">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5">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5">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5">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5">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5">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5">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5">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5">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5">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5">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5">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5">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5">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5">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5">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5">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5">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5">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5">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5">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5">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5">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5">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5">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5">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5">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5">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5">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5">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5">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5">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5">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5">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5">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5">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5">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5">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5">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5">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5">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5">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5">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5">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5">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5">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5">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5">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5">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5">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5">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5">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5">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5">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5">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5">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5">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5">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5">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5">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5">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5">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5">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5">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5">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5">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5">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5">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5">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5">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5">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5">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5">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5">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5">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5">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5">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5">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5">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5">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5">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5">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5">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5">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5">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5">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5">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5">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5">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5">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5">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5">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5">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5">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5">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5">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5">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5">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5">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5">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5">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5">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5">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5">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5">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5">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NHSD-2186-1084529955-30299</_dlc_DocId>
    <_dlc_DocIdUrl xmlns="9e37be83-bb97-4972-8574-4eba9dc7e327">
      <Url>https://hscic365.sharepoint.com/sites/datacoll/_layouts/15/DocIdRedir.aspx?ID=NHSD-2186-1084529955-30299</Url>
      <Description>NHSD-2186-1084529955-30299</Description>
    </_dlc_DocIdUrl>
    <SharedWithUsers xmlns="9e37be83-bb97-4972-8574-4eba9dc7e327">
      <UserInfo>
        <DisplayName>Tobias Hampson</DisplayName>
        <AccountId>50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F4A79-B5B2-4303-9252-99009632EE21}">
  <ds:schemaRefs>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4cb1e697-844f-4b1c-a569-eea61fc42741"/>
    <ds:schemaRef ds:uri="9e37be83-bb97-4972-8574-4eba9dc7e327"/>
    <ds:schemaRef ds:uri="http://www.w3.org/XML/1998/namespace"/>
    <ds:schemaRef ds:uri="http://purl.org/dc/elements/1.1/"/>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Hilary_Burton</cp:lastModifiedBy>
  <cp:lastPrinted>2012-12-18T08:51:59Z</cp:lastPrinted>
  <dcterms:created xsi:type="dcterms:W3CDTF">2005-09-03T00:54:05Z</dcterms:created>
  <dcterms:modified xsi:type="dcterms:W3CDTF">2019-06-24T08:52:54Z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2b32a09f-1035-453a-91c3-824bfd9f7228</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